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customXml/itemProps2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a600212ef6c293ed/Plocha/Sasha/Studium/3. Semestr/Zaklday BI (4IT336)/Про Поебаный проект/"/>
    </mc:Choice>
  </mc:AlternateContent>
  <xr:revisionPtr revIDLastSave="981" documentId="8_{1B8D361B-96D4-40A5-8BBF-FEAA23150B21}" xr6:coauthVersionLast="47" xr6:coauthVersionMax="47" xr10:uidLastSave="{C594DD77-276E-4C58-902B-5EF43181A7B0}"/>
  <bookViews>
    <workbookView xWindow="-96" yWindow="-96" windowWidth="20928" windowHeight="12552" tabRatio="610" firstSheet="1" activeTab="8" xr2:uid="{00000000-000D-0000-FFFF-FFFF00000000}"/>
  </bookViews>
  <sheets>
    <sheet name="D_CAS" sheetId="2" r:id="rId1"/>
    <sheet name="D_STATY" sheetId="5" r:id="rId2"/>
    <sheet name="D_REGION" sheetId="4" r:id="rId3"/>
    <sheet name="D_MESTO" sheetId="20" r:id="rId4"/>
    <sheet name="D_MENA" sheetId="24" r:id="rId5"/>
    <sheet name="F_FAKTURY" sheetId="13" r:id="rId6"/>
    <sheet name="D_FAKT_KAT" sheetId="22" r:id="rId7"/>
    <sheet name="D_POHLEDAVKA_STAV" sheetId="19" r:id="rId8"/>
    <sheet name="D_ZAKAZNIKY" sheetId="15" r:id="rId9"/>
    <sheet name="D_ZBOZI" sheetId="23" r:id="rId10"/>
    <sheet name="D_MISTO" sheetId="21" r:id="rId11"/>
    <sheet name="F_POHLEDAVKY" sheetId="18" r:id="rId12"/>
  </sheets>
  <definedNames>
    <definedName name="_xlcn.WorksheetConnection_RIZENIPOHLEDAVEKDM.xlsxTabulka101" hidden="1">Tabulka10[]</definedName>
    <definedName name="_xlcn.WorksheetConnection_RIZENIPOHLEDAVEKDM.xlsxTabulka11" hidden="1">Tabulka1[]</definedName>
    <definedName name="_xlcn.WorksheetConnection_RIZENIPOHLEDAVEKDM.xlsxTabulka111" hidden="1">Tabulka11[]</definedName>
    <definedName name="_xlcn.WorksheetConnection_RIZENIPOHLEDAVEKDM.xlsxTabulka121" hidden="1">Tabulka12[]</definedName>
    <definedName name="_xlcn.WorksheetConnection_RIZENIPOHLEDAVEKDM.xlsxTabulka21" hidden="1">Tabulka2[]</definedName>
    <definedName name="_xlcn.WorksheetConnection_RIZENIPOHLEDAVEKDM.xlsxTabulka31" hidden="1">Tabulka3[]</definedName>
    <definedName name="_xlcn.WorksheetConnection_RIZENIPOHLEDAVEKDM.xlsxTabulka41" hidden="1">Tabulka4[]</definedName>
    <definedName name="_xlcn.WorksheetConnection_RIZENIPOHLEDAVEKDM.xlsxTabulka51" hidden="1">Tabulka5[]</definedName>
    <definedName name="_xlcn.WorksheetConnection_RIZENIPOHLEDAVEKDM.xlsxTabulka61" hidden="1">Tabulka6[]</definedName>
    <definedName name="_xlcn.WorksheetConnection_RIZENIPOHLEDAVEKDM.xlsxTabulka71" hidden="1">Tabulka7</definedName>
    <definedName name="_xlcn.WorksheetConnection_RIZENIPOHLEDAVEKDM.xlsxTabulka81" hidden="1">Tabulka8[]</definedName>
    <definedName name="_xlcn.WorksheetConnection_RIZENIPOHLEDAVEKDM.xlsxTabulka91" hidden="1">Tabulka9[]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ulka9" name="D_STATY" connection="WorksheetConnection_RIZENI POHLEDAVEK DM.xlsx!Tabulka9"/>
          <x15:modelTable id="Tabulka8" name="D_REGION" connection="WorksheetConnection_RIZENI POHLEDAVEK DM.xlsx!Tabulka8"/>
          <x15:modelTable id="Tabulka7" name="D_MENA" connection="WorksheetConnection_RIZENI POHLEDAVEK DM.xlsx!Tabulka7"/>
          <x15:modelTable id="Tabulka6" name="D_FAKT_KAT" connection="WorksheetConnection_RIZENI POHLEDAVEK DM.xlsx!Tabulka6"/>
          <x15:modelTable id="Tabulka5" name="F_FAKTURY" connection="WorksheetConnection_RIZENI POHLEDAVEK DM.xlsx!Tabulka5"/>
          <x15:modelTable id="Tabulka4" name="D_POHL_STAV" connection="WorksheetConnection_RIZENI POHLEDAVEK DM.xlsx!Tabulka4"/>
          <x15:modelTable id="Tabulka3" name="D_MESTO" connection="WorksheetConnection_RIZENI POHLEDAVEK DM.xlsx!Tabulka3"/>
          <x15:modelTable id="Tabulka2" name="D_ZAKAZNIKY" connection="WorksheetConnection_RIZENI POHLEDAVEK DM.xlsx!Tabulka2"/>
          <x15:modelTable id="Tabulka12" name="D_MISTO" connection="WorksheetConnection_RIZENI POHLEDAVEK DM.xlsx!Tabulka12"/>
          <x15:modelTable id="Tabulka11" name="D_ZBOZI" connection="WorksheetConnection_RIZENI POHLEDAVEK DM.xlsx!Tabulka11"/>
          <x15:modelTable id="Tabulka10" name="D_CAS" connection="WorksheetConnection_RIZENI POHLEDAVEK DM.xlsx!Tabulka10"/>
          <x15:modelTable id="Tabulka1" name="F_POHLEDAVKY" connection="WorksheetConnection_RIZENI POHLEDAVEK DM.xlsx!Tabulka1"/>
        </x15:modelTables>
        <x15:modelRelationships>
          <x15:modelRelationship fromTable="F_POHLEDAVKY" fromColumn="Misto_id" toTable="D_MISTO" toColumn="Misto_id"/>
          <x15:modelRelationship fromTable="F_POHLEDAVKY" fromColumn="Pohl_stav_id" toTable="D_POHL_STAV" toColumn="Pohl_stav_id"/>
          <x15:modelRelationship fromTable="F_POHLEDAVKY" fromColumn="Fakt_kat_id" toTable="D_FAKT_KAT" toColumn="Fakt_kat_id"/>
          <x15:modelRelationship fromTable="F_POHLEDAVKY" fromColumn="Zak_id" toTable="D_ZAKAZNIKY" toColumn="Zak_id"/>
          <x15:modelRelationship fromTable="F_FAKTURY" fromColumn="Zbo_Id" toTable="D_ZBOZI" toColumn="Zbo_Id"/>
          <x15:modelRelationship fromTable="F_FAKTURY" fromColumn="Fakt_kat_id" toTable="D_FAKT_KAT" toColumn="Fakt_kat_id"/>
          <x15:modelRelationship fromTable="F_FAKTURY" fromColumn="Zak_id" toTable="D_ZAKAZNIKY" toColumn="Zak_id"/>
          <x15:modelRelationship fromTable="F_FAKTURY" fromColumn="Mena_Id" toTable="D_MENA" toColumn="Mena_Id"/>
          <x15:modelRelationship fromTable="F_FAKTURY" fromColumn="Fakt_datum_vzniku" toTable="D_CAS" toColumn="Cas_Datum"/>
          <x15:modelRelationship fromTable="D_MISTO" fromColumn="Stat_id" toTable="D_STATY" toColumn="Stat_id"/>
          <x15:modelRelationship fromTable="D_MISTO" fromColumn="Reg_id" toTable="D_REGION" toColumn="Reg_Id"/>
          <x15:modelRelationship fromTable="D_MISTO" fromColumn="Mesto_id" toTable="D_MESTO" toColumn="Mesto_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2" i="2"/>
  <c r="F4" i="13" a="1"/>
  <c r="F4" i="13" s="1"/>
  <c r="H2" i="18"/>
  <c r="H3" i="18"/>
  <c r="H10" i="18"/>
  <c r="H11" i="18"/>
  <c r="H18" i="18"/>
  <c r="H19" i="18"/>
  <c r="H26" i="18"/>
  <c r="H27" i="18"/>
  <c r="H34" i="18"/>
  <c r="H35" i="18"/>
  <c r="H42" i="18"/>
  <c r="H43" i="18"/>
  <c r="H50" i="18"/>
  <c r="H51" i="18"/>
  <c r="H58" i="18"/>
  <c r="H59" i="18"/>
  <c r="H66" i="18"/>
  <c r="H67" i="18"/>
  <c r="H74" i="18"/>
  <c r="H75" i="18"/>
  <c r="H82" i="18"/>
  <c r="H83" i="18"/>
  <c r="H90" i="18"/>
  <c r="H91" i="18"/>
  <c r="H98" i="18"/>
  <c r="H99" i="18"/>
  <c r="H106" i="18"/>
  <c r="H107" i="18"/>
  <c r="H114" i="18"/>
  <c r="H115" i="18"/>
  <c r="H122" i="18"/>
  <c r="H123" i="18"/>
  <c r="H130" i="18"/>
  <c r="H131" i="18"/>
  <c r="H138" i="18"/>
  <c r="H139" i="18"/>
  <c r="H146" i="18"/>
  <c r="H147" i="18"/>
  <c r="H154" i="18"/>
  <c r="H155" i="18"/>
  <c r="H162" i="18"/>
  <c r="H163" i="18"/>
  <c r="H170" i="18"/>
  <c r="H171" i="18"/>
  <c r="E2" i="18" a="1"/>
  <c r="E2" i="18" s="1"/>
  <c r="E3" i="18" a="1"/>
  <c r="E3" i="18" s="1"/>
  <c r="E4" i="18" a="1"/>
  <c r="E4" i="18" s="1"/>
  <c r="E5" i="18" a="1"/>
  <c r="E5" i="18" s="1"/>
  <c r="E6" i="18" a="1"/>
  <c r="E6" i="18" s="1"/>
  <c r="E7" i="18" a="1"/>
  <c r="E7" i="18" s="1"/>
  <c r="E8" i="18" a="1"/>
  <c r="E8" i="18" s="1"/>
  <c r="E9" i="18" a="1"/>
  <c r="E9" i="18" s="1"/>
  <c r="E10" i="18" a="1"/>
  <c r="E10" i="18" s="1"/>
  <c r="E11" i="18" a="1"/>
  <c r="E11" i="18" s="1"/>
  <c r="E12" i="18" a="1"/>
  <c r="E12" i="18" s="1"/>
  <c r="E13" i="18" a="1"/>
  <c r="E13" i="18" s="1"/>
  <c r="E14" i="18" a="1"/>
  <c r="E14" i="18" s="1"/>
  <c r="E15" i="18" a="1"/>
  <c r="E15" i="18" s="1"/>
  <c r="E16" i="18" a="1"/>
  <c r="E16" i="18" s="1"/>
  <c r="E17" i="18" a="1"/>
  <c r="E17" i="18" s="1"/>
  <c r="E18" i="18" a="1"/>
  <c r="E18" i="18" s="1"/>
  <c r="E19" i="18" a="1"/>
  <c r="E19" i="18" s="1"/>
  <c r="E20" i="18" a="1"/>
  <c r="E20" i="18" s="1"/>
  <c r="E21" i="18" a="1"/>
  <c r="E21" i="18" s="1"/>
  <c r="E22" i="18" a="1"/>
  <c r="E22" i="18" s="1"/>
  <c r="E23" i="18" a="1"/>
  <c r="E23" i="18" s="1"/>
  <c r="E24" i="18" a="1"/>
  <c r="E24" i="18" s="1"/>
  <c r="E25" i="18" a="1"/>
  <c r="E25" i="18" s="1"/>
  <c r="E26" i="18" a="1"/>
  <c r="E26" i="18" s="1"/>
  <c r="E27" i="18" a="1"/>
  <c r="E27" i="18" s="1"/>
  <c r="E28" i="18" a="1"/>
  <c r="E28" i="18" s="1"/>
  <c r="E29" i="18" a="1"/>
  <c r="E29" i="18" s="1"/>
  <c r="E30" i="18" a="1"/>
  <c r="E30" i="18" s="1"/>
  <c r="E31" i="18" a="1"/>
  <c r="E31" i="18" s="1"/>
  <c r="E32" i="18" a="1"/>
  <c r="E32" i="18" s="1"/>
  <c r="E33" i="18" a="1"/>
  <c r="E33" i="18" s="1"/>
  <c r="E34" i="18" a="1"/>
  <c r="E34" i="18" s="1"/>
  <c r="E35" i="18" a="1"/>
  <c r="E35" i="18" s="1"/>
  <c r="E36" i="18" a="1"/>
  <c r="E36" i="18" s="1"/>
  <c r="E37" i="18" a="1"/>
  <c r="E37" i="18" s="1"/>
  <c r="E38" i="18" a="1"/>
  <c r="E38" i="18" s="1"/>
  <c r="E39" i="18" a="1"/>
  <c r="E39" i="18" s="1"/>
  <c r="E40" i="18" a="1"/>
  <c r="E40" i="18" s="1"/>
  <c r="E41" i="18" a="1"/>
  <c r="E41" i="18" s="1"/>
  <c r="E42" i="18" a="1"/>
  <c r="E42" i="18" s="1"/>
  <c r="E43" i="18" a="1"/>
  <c r="E43" i="18" s="1"/>
  <c r="E44" i="18" a="1"/>
  <c r="E44" i="18" s="1"/>
  <c r="E45" i="18" a="1"/>
  <c r="E45" i="18" s="1"/>
  <c r="E46" i="18" a="1"/>
  <c r="E46" i="18" s="1"/>
  <c r="E47" i="18" a="1"/>
  <c r="E47" i="18" s="1"/>
  <c r="E48" i="18" a="1"/>
  <c r="E48" i="18" s="1"/>
  <c r="E49" i="18" a="1"/>
  <c r="E49" i="18" s="1"/>
  <c r="E50" i="18" a="1"/>
  <c r="E50" i="18" s="1"/>
  <c r="E51" i="18" a="1"/>
  <c r="E51" i="18" s="1"/>
  <c r="E52" i="18" a="1"/>
  <c r="E52" i="18" s="1"/>
  <c r="E53" i="18" a="1"/>
  <c r="E53" i="18" s="1"/>
  <c r="E54" i="18" a="1"/>
  <c r="E54" i="18" s="1"/>
  <c r="E55" i="18" a="1"/>
  <c r="E55" i="18" s="1"/>
  <c r="E56" i="18" a="1"/>
  <c r="E56" i="18" s="1"/>
  <c r="E57" i="18" a="1"/>
  <c r="E57" i="18" s="1"/>
  <c r="E58" i="18" a="1"/>
  <c r="E58" i="18" s="1"/>
  <c r="E59" i="18" a="1"/>
  <c r="E59" i="18" s="1"/>
  <c r="E60" i="18" a="1"/>
  <c r="E60" i="18" s="1"/>
  <c r="E61" i="18" a="1"/>
  <c r="E61" i="18" s="1"/>
  <c r="E62" i="18" a="1"/>
  <c r="E62" i="18" s="1"/>
  <c r="E63" i="18" a="1"/>
  <c r="E63" i="18" s="1"/>
  <c r="E64" i="18" a="1"/>
  <c r="E64" i="18" s="1"/>
  <c r="E65" i="18" a="1"/>
  <c r="E65" i="18" s="1"/>
  <c r="E66" i="18" a="1"/>
  <c r="E66" i="18" s="1"/>
  <c r="E67" i="18" a="1"/>
  <c r="E67" i="18" s="1"/>
  <c r="E68" i="18" a="1"/>
  <c r="E68" i="18" s="1"/>
  <c r="E69" i="18" a="1"/>
  <c r="E69" i="18" s="1"/>
  <c r="E70" i="18" a="1"/>
  <c r="E70" i="18" s="1"/>
  <c r="E71" i="18" a="1"/>
  <c r="E71" i="18" s="1"/>
  <c r="E72" i="18" a="1"/>
  <c r="E72" i="18" s="1"/>
  <c r="E73" i="18" a="1"/>
  <c r="E73" i="18" s="1"/>
  <c r="E74" i="18" a="1"/>
  <c r="E74" i="18" s="1"/>
  <c r="E75" i="18" a="1"/>
  <c r="E75" i="18" s="1"/>
  <c r="E76" i="18" a="1"/>
  <c r="E76" i="18" s="1"/>
  <c r="E77" i="18" a="1"/>
  <c r="E77" i="18" s="1"/>
  <c r="E78" i="18" a="1"/>
  <c r="E78" i="18" s="1"/>
  <c r="E79" i="18" a="1"/>
  <c r="E79" i="18" s="1"/>
  <c r="E80" i="18" a="1"/>
  <c r="E80" i="18" s="1"/>
  <c r="E81" i="18" a="1"/>
  <c r="E81" i="18" s="1"/>
  <c r="E82" i="18" a="1"/>
  <c r="E82" i="18" s="1"/>
  <c r="E83" i="18" a="1"/>
  <c r="E83" i="18" s="1"/>
  <c r="E84" i="18" a="1"/>
  <c r="E84" i="18" s="1"/>
  <c r="E85" i="18" a="1"/>
  <c r="E85" i="18" s="1"/>
  <c r="E86" i="18" a="1"/>
  <c r="E86" i="18" s="1"/>
  <c r="E87" i="18" a="1"/>
  <c r="E87" i="18" s="1"/>
  <c r="E88" i="18" a="1"/>
  <c r="E88" i="18" s="1"/>
  <c r="E89" i="18" a="1"/>
  <c r="E89" i="18" s="1"/>
  <c r="E90" i="18" a="1"/>
  <c r="E90" i="18" s="1"/>
  <c r="E91" i="18" a="1"/>
  <c r="E91" i="18" s="1"/>
  <c r="E92" i="18" a="1"/>
  <c r="E92" i="18" s="1"/>
  <c r="E93" i="18" a="1"/>
  <c r="E93" i="18" s="1"/>
  <c r="E94" i="18" a="1"/>
  <c r="E94" i="18" s="1"/>
  <c r="E95" i="18" a="1"/>
  <c r="E95" i="18" s="1"/>
  <c r="E96" i="18" a="1"/>
  <c r="E96" i="18" s="1"/>
  <c r="E97" i="18" a="1"/>
  <c r="E97" i="18" s="1"/>
  <c r="E98" i="18" a="1"/>
  <c r="E98" i="18" s="1"/>
  <c r="E99" i="18" a="1"/>
  <c r="E99" i="18" s="1"/>
  <c r="E100" i="18" a="1"/>
  <c r="E100" i="18" s="1"/>
  <c r="E101" i="18" a="1"/>
  <c r="E101" i="18" s="1"/>
  <c r="E102" i="18" a="1"/>
  <c r="E102" i="18" s="1"/>
  <c r="E103" i="18" a="1"/>
  <c r="E103" i="18" s="1"/>
  <c r="E104" i="18" a="1"/>
  <c r="E104" i="18" s="1"/>
  <c r="E105" i="18" a="1"/>
  <c r="E105" i="18" s="1"/>
  <c r="E106" i="18" a="1"/>
  <c r="E106" i="18" s="1"/>
  <c r="E107" i="18" a="1"/>
  <c r="E107" i="18" s="1"/>
  <c r="E108" i="18" a="1"/>
  <c r="E108" i="18" s="1"/>
  <c r="E109" i="18" a="1"/>
  <c r="E109" i="18" s="1"/>
  <c r="E110" i="18" a="1"/>
  <c r="E110" i="18" s="1"/>
  <c r="E111" i="18" a="1"/>
  <c r="E111" i="18" s="1"/>
  <c r="E112" i="18" a="1"/>
  <c r="E112" i="18" s="1"/>
  <c r="E113" i="18" a="1"/>
  <c r="E113" i="18" s="1"/>
  <c r="E114" i="18" a="1"/>
  <c r="E114" i="18" s="1"/>
  <c r="E115" i="18" a="1"/>
  <c r="E115" i="18" s="1"/>
  <c r="E116" i="18" a="1"/>
  <c r="E116" i="18" s="1"/>
  <c r="E117" i="18" a="1"/>
  <c r="E117" i="18" s="1"/>
  <c r="E118" i="18" a="1"/>
  <c r="E118" i="18" s="1"/>
  <c r="E119" i="18" a="1"/>
  <c r="E119" i="18" s="1"/>
  <c r="E120" i="18" a="1"/>
  <c r="E120" i="18" s="1"/>
  <c r="E121" i="18" a="1"/>
  <c r="E121" i="18" s="1"/>
  <c r="E122" i="18" a="1"/>
  <c r="E122" i="18" s="1"/>
  <c r="E123" i="18" a="1"/>
  <c r="E123" i="18" s="1"/>
  <c r="E124" i="18" a="1"/>
  <c r="E124" i="18" s="1"/>
  <c r="E125" i="18" a="1"/>
  <c r="E125" i="18" s="1"/>
  <c r="E126" i="18" a="1"/>
  <c r="E126" i="18" s="1"/>
  <c r="E127" i="18" a="1"/>
  <c r="E127" i="18" s="1"/>
  <c r="E128" i="18" a="1"/>
  <c r="E128" i="18" s="1"/>
  <c r="E129" i="18" a="1"/>
  <c r="E129" i="18" s="1"/>
  <c r="E130" i="18" a="1"/>
  <c r="E130" i="18" s="1"/>
  <c r="E131" i="18" a="1"/>
  <c r="E131" i="18" s="1"/>
  <c r="E132" i="18" a="1"/>
  <c r="E132" i="18" s="1"/>
  <c r="E133" i="18" a="1"/>
  <c r="E133" i="18" s="1"/>
  <c r="E134" i="18" a="1"/>
  <c r="E134" i="18" s="1"/>
  <c r="E135" i="18" a="1"/>
  <c r="E135" i="18" s="1"/>
  <c r="E136" i="18" a="1"/>
  <c r="E136" i="18" s="1"/>
  <c r="E137" i="18" a="1"/>
  <c r="E137" i="18" s="1"/>
  <c r="E138" i="18" a="1"/>
  <c r="E138" i="18" s="1"/>
  <c r="E139" i="18" a="1"/>
  <c r="E139" i="18" s="1"/>
  <c r="E140" i="18" a="1"/>
  <c r="E140" i="18" s="1"/>
  <c r="E141" i="18" a="1"/>
  <c r="E141" i="18" s="1"/>
  <c r="E142" i="18" a="1"/>
  <c r="E142" i="18" s="1"/>
  <c r="E143" i="18" a="1"/>
  <c r="E143" i="18" s="1"/>
  <c r="E144" i="18" a="1"/>
  <c r="E144" i="18" s="1"/>
  <c r="E145" i="18" a="1"/>
  <c r="E145" i="18" s="1"/>
  <c r="E146" i="18" a="1"/>
  <c r="E146" i="18" s="1"/>
  <c r="E147" i="18" a="1"/>
  <c r="E147" i="18" s="1"/>
  <c r="E148" i="18" a="1"/>
  <c r="E148" i="18" s="1"/>
  <c r="E149" i="18" a="1"/>
  <c r="E149" i="18" s="1"/>
  <c r="E150" i="18" a="1"/>
  <c r="E150" i="18" s="1"/>
  <c r="E151" i="18" a="1"/>
  <c r="E151" i="18" s="1"/>
  <c r="E152" i="18" a="1"/>
  <c r="E152" i="18" s="1"/>
  <c r="E153" i="18" a="1"/>
  <c r="E153" i="18" s="1"/>
  <c r="E154" i="18" a="1"/>
  <c r="E154" i="18" s="1"/>
  <c r="E155" i="18" a="1"/>
  <c r="E155" i="18" s="1"/>
  <c r="E156" i="18" a="1"/>
  <c r="E156" i="18" s="1"/>
  <c r="E157" i="18" a="1"/>
  <c r="E157" i="18" s="1"/>
  <c r="E158" i="18" a="1"/>
  <c r="E158" i="18" s="1"/>
  <c r="E159" i="18" a="1"/>
  <c r="E159" i="18" s="1"/>
  <c r="E160" i="18" a="1"/>
  <c r="E160" i="18" s="1"/>
  <c r="E161" i="18" a="1"/>
  <c r="E161" i="18" s="1"/>
  <c r="E162" i="18" a="1"/>
  <c r="E162" i="18" s="1"/>
  <c r="E163" i="18" a="1"/>
  <c r="E163" i="18" s="1"/>
  <c r="E164" i="18" a="1"/>
  <c r="E164" i="18" s="1"/>
  <c r="E165" i="18" a="1"/>
  <c r="E165" i="18" s="1"/>
  <c r="E166" i="18" a="1"/>
  <c r="E166" i="18" s="1"/>
  <c r="E167" i="18" a="1"/>
  <c r="E167" i="18" s="1"/>
  <c r="E168" i="18" a="1"/>
  <c r="E168" i="18" s="1"/>
  <c r="E169" i="18" a="1"/>
  <c r="E169" i="18" s="1"/>
  <c r="E170" i="18" a="1"/>
  <c r="E170" i="18" s="1"/>
  <c r="E171" i="18" a="1"/>
  <c r="E171" i="18" s="1"/>
  <c r="E172" i="18" a="1"/>
  <c r="E172" i="18" s="1"/>
  <c r="E173" i="18" a="1"/>
  <c r="E173" i="18" s="1"/>
  <c r="F173" i="13" a="1"/>
  <c r="F173" i="13" s="1"/>
  <c r="D8" i="18" a="1"/>
  <c r="D8" i="18" s="1"/>
  <c r="D2" i="18" a="1"/>
  <c r="D2" i="18" s="1"/>
  <c r="D3" i="18" a="1"/>
  <c r="D3" i="18" s="1"/>
  <c r="D4" i="18" a="1"/>
  <c r="D4" i="18" s="1"/>
  <c r="D5" i="18" a="1"/>
  <c r="D5" i="18" s="1"/>
  <c r="D6" i="18" a="1"/>
  <c r="D6" i="18" s="1"/>
  <c r="D7" i="18" a="1"/>
  <c r="D7" i="18" s="1"/>
  <c r="D9" i="18" a="1"/>
  <c r="D9" i="18" s="1"/>
  <c r="D10" i="18" a="1"/>
  <c r="D10" i="18" s="1"/>
  <c r="D11" i="18" a="1"/>
  <c r="D11" i="18" s="1"/>
  <c r="D12" i="18" a="1"/>
  <c r="D12" i="18" s="1"/>
  <c r="D13" i="18" a="1"/>
  <c r="D13" i="18" s="1"/>
  <c r="D14" i="18" a="1"/>
  <c r="D14" i="18" s="1"/>
  <c r="D15" i="18" a="1"/>
  <c r="D15" i="18" s="1"/>
  <c r="D16" i="18" a="1"/>
  <c r="D16" i="18" s="1"/>
  <c r="D17" i="18" a="1"/>
  <c r="D17" i="18" s="1"/>
  <c r="D18" i="18" a="1"/>
  <c r="D18" i="18" s="1"/>
  <c r="D19" i="18" a="1"/>
  <c r="D19" i="18" s="1"/>
  <c r="D20" i="18" a="1"/>
  <c r="D20" i="18" s="1"/>
  <c r="D21" i="18" a="1"/>
  <c r="D21" i="18" s="1"/>
  <c r="D22" i="18" a="1"/>
  <c r="D22" i="18" s="1"/>
  <c r="D23" i="18" a="1"/>
  <c r="D23" i="18" s="1"/>
  <c r="D24" i="18" a="1"/>
  <c r="D24" i="18" s="1"/>
  <c r="D25" i="18" a="1"/>
  <c r="D25" i="18" s="1"/>
  <c r="D26" i="18" a="1"/>
  <c r="D26" i="18" s="1"/>
  <c r="D27" i="18" a="1"/>
  <c r="D27" i="18" s="1"/>
  <c r="D28" i="18" a="1"/>
  <c r="D28" i="18" s="1"/>
  <c r="D29" i="18" a="1"/>
  <c r="D29" i="18" s="1"/>
  <c r="D30" i="18" a="1"/>
  <c r="D30" i="18" s="1"/>
  <c r="D31" i="18" a="1"/>
  <c r="D31" i="18" s="1"/>
  <c r="D32" i="18" a="1"/>
  <c r="D32" i="18" s="1"/>
  <c r="D33" i="18" a="1"/>
  <c r="D33" i="18" s="1"/>
  <c r="D34" i="18" a="1"/>
  <c r="D34" i="18" s="1"/>
  <c r="D35" i="18" a="1"/>
  <c r="D35" i="18" s="1"/>
  <c r="D36" i="18" a="1"/>
  <c r="D36" i="18" s="1"/>
  <c r="D37" i="18" a="1"/>
  <c r="D37" i="18" s="1"/>
  <c r="D38" i="18" a="1"/>
  <c r="D38" i="18" s="1"/>
  <c r="D39" i="18" a="1"/>
  <c r="D39" i="18" s="1"/>
  <c r="D40" i="18" a="1"/>
  <c r="D40" i="18" s="1"/>
  <c r="D41" i="18" a="1"/>
  <c r="D41" i="18" s="1"/>
  <c r="D42" i="18" a="1"/>
  <c r="D42" i="18" s="1"/>
  <c r="D43" i="18" a="1"/>
  <c r="D43" i="18" s="1"/>
  <c r="D44" i="18" a="1"/>
  <c r="D44" i="18" s="1"/>
  <c r="D45" i="18" a="1"/>
  <c r="D45" i="18" s="1"/>
  <c r="D46" i="18" a="1"/>
  <c r="D46" i="18" s="1"/>
  <c r="D47" i="18" a="1"/>
  <c r="D47" i="18" s="1"/>
  <c r="D48" i="18" a="1"/>
  <c r="D48" i="18" s="1"/>
  <c r="D49" i="18" a="1"/>
  <c r="D49" i="18" s="1"/>
  <c r="D50" i="18" a="1"/>
  <c r="D50" i="18" s="1"/>
  <c r="D51" i="18" a="1"/>
  <c r="D51" i="18" s="1"/>
  <c r="D52" i="18" a="1"/>
  <c r="D52" i="18" s="1"/>
  <c r="D53" i="18" a="1"/>
  <c r="D53" i="18" s="1"/>
  <c r="D54" i="18" a="1"/>
  <c r="D54" i="18" s="1"/>
  <c r="D55" i="18" a="1"/>
  <c r="D55" i="18" s="1"/>
  <c r="D56" i="18" a="1"/>
  <c r="D56" i="18" s="1"/>
  <c r="D57" i="18" a="1"/>
  <c r="D57" i="18" s="1"/>
  <c r="D58" i="18" a="1"/>
  <c r="D58" i="18" s="1"/>
  <c r="D59" i="18" a="1"/>
  <c r="D59" i="18" s="1"/>
  <c r="D60" i="18" a="1"/>
  <c r="D60" i="18" s="1"/>
  <c r="D61" i="18" a="1"/>
  <c r="D61" i="18" s="1"/>
  <c r="D62" i="18" a="1"/>
  <c r="D62" i="18" s="1"/>
  <c r="D63" i="18" a="1"/>
  <c r="D63" i="18" s="1"/>
  <c r="D64" i="18" a="1"/>
  <c r="D64" i="18" s="1"/>
  <c r="D65" i="18" a="1"/>
  <c r="D65" i="18" s="1"/>
  <c r="D66" i="18" a="1"/>
  <c r="D66" i="18" s="1"/>
  <c r="D67" i="18" a="1"/>
  <c r="D67" i="18" s="1"/>
  <c r="D68" i="18" a="1"/>
  <c r="D68" i="18" s="1"/>
  <c r="D69" i="18" a="1"/>
  <c r="D69" i="18" s="1"/>
  <c r="D70" i="18" a="1"/>
  <c r="D70" i="18" s="1"/>
  <c r="D71" i="18" a="1"/>
  <c r="D71" i="18" s="1"/>
  <c r="D72" i="18" a="1"/>
  <c r="D72" i="18" s="1"/>
  <c r="D73" i="18" a="1"/>
  <c r="D73" i="18" s="1"/>
  <c r="D74" i="18" a="1"/>
  <c r="D74" i="18" s="1"/>
  <c r="D75" i="18" a="1"/>
  <c r="D75" i="18" s="1"/>
  <c r="D76" i="18" a="1"/>
  <c r="D76" i="18" s="1"/>
  <c r="D77" i="18" a="1"/>
  <c r="D77" i="18" s="1"/>
  <c r="D78" i="18" a="1"/>
  <c r="D78" i="18" s="1"/>
  <c r="D79" i="18" a="1"/>
  <c r="D79" i="18" s="1"/>
  <c r="D80" i="18" a="1"/>
  <c r="D80" i="18" s="1"/>
  <c r="D81" i="18" a="1"/>
  <c r="D81" i="18" s="1"/>
  <c r="D82" i="18" a="1"/>
  <c r="D82" i="18" s="1"/>
  <c r="D83" i="18" a="1"/>
  <c r="D83" i="18" s="1"/>
  <c r="D84" i="18" a="1"/>
  <c r="D84" i="18" s="1"/>
  <c r="D85" i="18" a="1"/>
  <c r="D85" i="18" s="1"/>
  <c r="D86" i="18" a="1"/>
  <c r="D86" i="18" s="1"/>
  <c r="D87" i="18" a="1"/>
  <c r="D87" i="18" s="1"/>
  <c r="D88" i="18" a="1"/>
  <c r="D88" i="18" s="1"/>
  <c r="D89" i="18" a="1"/>
  <c r="D89" i="18" s="1"/>
  <c r="D90" i="18" a="1"/>
  <c r="D90" i="18" s="1"/>
  <c r="D91" i="18" a="1"/>
  <c r="D91" i="18" s="1"/>
  <c r="D92" i="18" a="1"/>
  <c r="D92" i="18" s="1"/>
  <c r="D93" i="18" a="1"/>
  <c r="D93" i="18" s="1"/>
  <c r="D94" i="18" a="1"/>
  <c r="D94" i="18" s="1"/>
  <c r="D95" i="18" a="1"/>
  <c r="D95" i="18" s="1"/>
  <c r="D96" i="18" a="1"/>
  <c r="D96" i="18" s="1"/>
  <c r="D97" i="18" a="1"/>
  <c r="D97" i="18" s="1"/>
  <c r="D98" i="18" a="1"/>
  <c r="D98" i="18" s="1"/>
  <c r="D99" i="18" a="1"/>
  <c r="D99" i="18" s="1"/>
  <c r="D100" i="18" a="1"/>
  <c r="D100" i="18" s="1"/>
  <c r="D101" i="18" a="1"/>
  <c r="D101" i="18" s="1"/>
  <c r="D102" i="18" a="1"/>
  <c r="D102" i="18" s="1"/>
  <c r="D103" i="18" a="1"/>
  <c r="D103" i="18" s="1"/>
  <c r="D104" i="18" a="1"/>
  <c r="D104" i="18" s="1"/>
  <c r="D105" i="18" a="1"/>
  <c r="D105" i="18" s="1"/>
  <c r="D106" i="18" a="1"/>
  <c r="D106" i="18" s="1"/>
  <c r="D107" i="18" a="1"/>
  <c r="D107" i="18" s="1"/>
  <c r="D108" i="18" a="1"/>
  <c r="D108" i="18" s="1"/>
  <c r="D109" i="18" a="1"/>
  <c r="D109" i="18" s="1"/>
  <c r="D110" i="18" a="1"/>
  <c r="D110" i="18" s="1"/>
  <c r="D111" i="18" a="1"/>
  <c r="D111" i="18" s="1"/>
  <c r="D112" i="18" a="1"/>
  <c r="D112" i="18" s="1"/>
  <c r="D113" i="18" a="1"/>
  <c r="D113" i="18" s="1"/>
  <c r="D114" i="18" a="1"/>
  <c r="D114" i="18" s="1"/>
  <c r="D115" i="18" a="1"/>
  <c r="D115" i="18" s="1"/>
  <c r="D116" i="18" a="1"/>
  <c r="D116" i="18" s="1"/>
  <c r="D117" i="18" a="1"/>
  <c r="D117" i="18" s="1"/>
  <c r="D118" i="18" a="1"/>
  <c r="D118" i="18" s="1"/>
  <c r="D119" i="18" a="1"/>
  <c r="D119" i="18" s="1"/>
  <c r="D120" i="18" a="1"/>
  <c r="D120" i="18" s="1"/>
  <c r="D121" i="18" a="1"/>
  <c r="D121" i="18" s="1"/>
  <c r="D122" i="18" a="1"/>
  <c r="D122" i="18" s="1"/>
  <c r="D123" i="18" a="1"/>
  <c r="D123" i="18" s="1"/>
  <c r="D124" i="18" a="1"/>
  <c r="D124" i="18" s="1"/>
  <c r="D125" i="18" a="1"/>
  <c r="D125" i="18" s="1"/>
  <c r="D126" i="18" a="1"/>
  <c r="D126" i="18" s="1"/>
  <c r="D127" i="18" a="1"/>
  <c r="D127" i="18" s="1"/>
  <c r="D128" i="18" a="1"/>
  <c r="D128" i="18" s="1"/>
  <c r="D129" i="18" a="1"/>
  <c r="D129" i="18" s="1"/>
  <c r="D130" i="18" a="1"/>
  <c r="D130" i="18" s="1"/>
  <c r="D131" i="18" a="1"/>
  <c r="D131" i="18" s="1"/>
  <c r="D132" i="18" a="1"/>
  <c r="D132" i="18" s="1"/>
  <c r="D133" i="18" a="1"/>
  <c r="D133" i="18" s="1"/>
  <c r="D134" i="18" a="1"/>
  <c r="D134" i="18" s="1"/>
  <c r="D135" i="18" a="1"/>
  <c r="D135" i="18" s="1"/>
  <c r="D136" i="18" a="1"/>
  <c r="D136" i="18" s="1"/>
  <c r="D137" i="18" a="1"/>
  <c r="D137" i="18" s="1"/>
  <c r="D138" i="18" a="1"/>
  <c r="D138" i="18" s="1"/>
  <c r="D139" i="18" a="1"/>
  <c r="D139" i="18" s="1"/>
  <c r="D140" i="18" a="1"/>
  <c r="D140" i="18" s="1"/>
  <c r="D141" i="18" a="1"/>
  <c r="D141" i="18" s="1"/>
  <c r="D142" i="18" a="1"/>
  <c r="D142" i="18" s="1"/>
  <c r="D143" i="18" a="1"/>
  <c r="D143" i="18" s="1"/>
  <c r="D144" i="18" a="1"/>
  <c r="D144" i="18" s="1"/>
  <c r="D145" i="18" a="1"/>
  <c r="D145" i="18" s="1"/>
  <c r="D146" i="18" a="1"/>
  <c r="D146" i="18" s="1"/>
  <c r="D147" i="18" a="1"/>
  <c r="D147" i="18" s="1"/>
  <c r="D148" i="18" a="1"/>
  <c r="D148" i="18" s="1"/>
  <c r="D149" i="18" a="1"/>
  <c r="D149" i="18" s="1"/>
  <c r="D150" i="18" a="1"/>
  <c r="D150" i="18" s="1"/>
  <c r="D151" i="18" a="1"/>
  <c r="D151" i="18" s="1"/>
  <c r="D152" i="18" a="1"/>
  <c r="D152" i="18" s="1"/>
  <c r="D153" i="18" a="1"/>
  <c r="D153" i="18" s="1"/>
  <c r="D154" i="18" a="1"/>
  <c r="D154" i="18" s="1"/>
  <c r="D155" i="18" a="1"/>
  <c r="D155" i="18" s="1"/>
  <c r="D156" i="18" a="1"/>
  <c r="D156" i="18" s="1"/>
  <c r="D157" i="18" a="1"/>
  <c r="D157" i="18" s="1"/>
  <c r="D158" i="18" a="1"/>
  <c r="D158" i="18" s="1"/>
  <c r="D159" i="18" a="1"/>
  <c r="D159" i="18" s="1"/>
  <c r="D160" i="18" a="1"/>
  <c r="D160" i="18" s="1"/>
  <c r="D161" i="18" a="1"/>
  <c r="D161" i="18" s="1"/>
  <c r="D162" i="18" a="1"/>
  <c r="D162" i="18" s="1"/>
  <c r="D163" i="18" a="1"/>
  <c r="D163" i="18" s="1"/>
  <c r="D164" i="18" a="1"/>
  <c r="D164" i="18" s="1"/>
  <c r="D165" i="18" a="1"/>
  <c r="D165" i="18" s="1"/>
  <c r="D166" i="18" a="1"/>
  <c r="D166" i="18" s="1"/>
  <c r="D167" i="18" a="1"/>
  <c r="D167" i="18" s="1"/>
  <c r="D168" i="18" a="1"/>
  <c r="D168" i="18" s="1"/>
  <c r="D169" i="18" a="1"/>
  <c r="D169" i="18" s="1"/>
  <c r="D170" i="18" a="1"/>
  <c r="D170" i="18" s="1"/>
  <c r="D171" i="18" a="1"/>
  <c r="D171" i="18" s="1"/>
  <c r="D172" i="18" a="1"/>
  <c r="D172" i="18" s="1"/>
  <c r="D173" i="18" a="1"/>
  <c r="D173" i="18" s="1"/>
  <c r="L44" i="13"/>
  <c r="H44" i="18" s="1"/>
  <c r="L2" i="13"/>
  <c r="L3" i="13"/>
  <c r="L4" i="13"/>
  <c r="H4" i="18" s="1"/>
  <c r="L5" i="13"/>
  <c r="H5" i="18" s="1"/>
  <c r="L6" i="13"/>
  <c r="H6" i="18" s="1"/>
  <c r="L7" i="13"/>
  <c r="H7" i="18" s="1"/>
  <c r="L8" i="13"/>
  <c r="H8" i="18" s="1"/>
  <c r="L9" i="13"/>
  <c r="H9" i="18" s="1"/>
  <c r="L10" i="13"/>
  <c r="L11" i="13"/>
  <c r="L12" i="13"/>
  <c r="H12" i="18" s="1"/>
  <c r="L13" i="13"/>
  <c r="H13" i="18" s="1"/>
  <c r="L14" i="13"/>
  <c r="H14" i="18" s="1"/>
  <c r="L15" i="13"/>
  <c r="H15" i="18" s="1"/>
  <c r="L16" i="13"/>
  <c r="H16" i="18" s="1"/>
  <c r="L17" i="13"/>
  <c r="H17" i="18" s="1"/>
  <c r="L18" i="13"/>
  <c r="L19" i="13"/>
  <c r="L20" i="13"/>
  <c r="H20" i="18" s="1"/>
  <c r="L21" i="13"/>
  <c r="H21" i="18" s="1"/>
  <c r="L22" i="13"/>
  <c r="H22" i="18" s="1"/>
  <c r="L23" i="13"/>
  <c r="H23" i="18" s="1"/>
  <c r="L24" i="13"/>
  <c r="H24" i="18" s="1"/>
  <c r="L25" i="13"/>
  <c r="H25" i="18" s="1"/>
  <c r="L26" i="13"/>
  <c r="L27" i="13"/>
  <c r="L28" i="13"/>
  <c r="H28" i="18" s="1"/>
  <c r="L29" i="13"/>
  <c r="H29" i="18" s="1"/>
  <c r="L30" i="13"/>
  <c r="H30" i="18" s="1"/>
  <c r="L31" i="13"/>
  <c r="H31" i="18" s="1"/>
  <c r="L32" i="13"/>
  <c r="H32" i="18" s="1"/>
  <c r="L33" i="13"/>
  <c r="H33" i="18" s="1"/>
  <c r="L34" i="13"/>
  <c r="L35" i="13"/>
  <c r="L36" i="13"/>
  <c r="H36" i="18" s="1"/>
  <c r="L37" i="13"/>
  <c r="H37" i="18" s="1"/>
  <c r="L38" i="13"/>
  <c r="H38" i="18" s="1"/>
  <c r="L39" i="13"/>
  <c r="H39" i="18" s="1"/>
  <c r="L40" i="13"/>
  <c r="H40" i="18" s="1"/>
  <c r="L41" i="13"/>
  <c r="H41" i="18" s="1"/>
  <c r="L42" i="13"/>
  <c r="L43" i="13"/>
  <c r="L45" i="13"/>
  <c r="H45" i="18" s="1"/>
  <c r="L46" i="13"/>
  <c r="H46" i="18" s="1"/>
  <c r="L47" i="13"/>
  <c r="H47" i="18" s="1"/>
  <c r="L48" i="13"/>
  <c r="H48" i="18" s="1"/>
  <c r="L49" i="13"/>
  <c r="H49" i="18" s="1"/>
  <c r="L50" i="13"/>
  <c r="L51" i="13"/>
  <c r="L52" i="13"/>
  <c r="H52" i="18" s="1"/>
  <c r="L53" i="13"/>
  <c r="H53" i="18" s="1"/>
  <c r="L54" i="13"/>
  <c r="H54" i="18" s="1"/>
  <c r="L55" i="13"/>
  <c r="H55" i="18" s="1"/>
  <c r="L56" i="13"/>
  <c r="H56" i="18" s="1"/>
  <c r="L57" i="13"/>
  <c r="H57" i="18" s="1"/>
  <c r="L58" i="13"/>
  <c r="L59" i="13"/>
  <c r="L60" i="13"/>
  <c r="H60" i="18" s="1"/>
  <c r="L61" i="13"/>
  <c r="H61" i="18" s="1"/>
  <c r="L62" i="13"/>
  <c r="H62" i="18" s="1"/>
  <c r="L63" i="13"/>
  <c r="H63" i="18" s="1"/>
  <c r="L64" i="13"/>
  <c r="H64" i="18" s="1"/>
  <c r="L65" i="13"/>
  <c r="H65" i="18" s="1"/>
  <c r="L66" i="13"/>
  <c r="L67" i="13"/>
  <c r="L68" i="13"/>
  <c r="H68" i="18" s="1"/>
  <c r="L69" i="13"/>
  <c r="H69" i="18" s="1"/>
  <c r="L70" i="13"/>
  <c r="H70" i="18" s="1"/>
  <c r="L71" i="13"/>
  <c r="H71" i="18" s="1"/>
  <c r="L72" i="13"/>
  <c r="H72" i="18" s="1"/>
  <c r="L73" i="13"/>
  <c r="H73" i="18" s="1"/>
  <c r="L74" i="13"/>
  <c r="L75" i="13"/>
  <c r="L76" i="13"/>
  <c r="H76" i="18" s="1"/>
  <c r="L77" i="13"/>
  <c r="H77" i="18" s="1"/>
  <c r="L78" i="13"/>
  <c r="H78" i="18" s="1"/>
  <c r="L79" i="13"/>
  <c r="H79" i="18" s="1"/>
  <c r="L80" i="13"/>
  <c r="H80" i="18" s="1"/>
  <c r="L81" i="13"/>
  <c r="H81" i="18" s="1"/>
  <c r="L82" i="13"/>
  <c r="L83" i="13"/>
  <c r="L84" i="13"/>
  <c r="H84" i="18" s="1"/>
  <c r="L85" i="13"/>
  <c r="H85" i="18" s="1"/>
  <c r="L86" i="13"/>
  <c r="H86" i="18" s="1"/>
  <c r="L87" i="13"/>
  <c r="H87" i="18" s="1"/>
  <c r="L88" i="13"/>
  <c r="H88" i="18" s="1"/>
  <c r="L89" i="13"/>
  <c r="H89" i="18" s="1"/>
  <c r="L90" i="13"/>
  <c r="L91" i="13"/>
  <c r="L92" i="13"/>
  <c r="H92" i="18" s="1"/>
  <c r="L93" i="13"/>
  <c r="H93" i="18" s="1"/>
  <c r="L94" i="13"/>
  <c r="H94" i="18" s="1"/>
  <c r="L95" i="13"/>
  <c r="H95" i="18" s="1"/>
  <c r="L96" i="13"/>
  <c r="H96" i="18" s="1"/>
  <c r="L97" i="13"/>
  <c r="H97" i="18" s="1"/>
  <c r="L98" i="13"/>
  <c r="L99" i="13"/>
  <c r="L100" i="13"/>
  <c r="H100" i="18" s="1"/>
  <c r="L101" i="13"/>
  <c r="H101" i="18" s="1"/>
  <c r="L102" i="13"/>
  <c r="H102" i="18" s="1"/>
  <c r="L103" i="13"/>
  <c r="H103" i="18" s="1"/>
  <c r="L104" i="13"/>
  <c r="H104" i="18" s="1"/>
  <c r="L105" i="13"/>
  <c r="H105" i="18" s="1"/>
  <c r="L106" i="13"/>
  <c r="L107" i="13"/>
  <c r="L108" i="13"/>
  <c r="H108" i="18" s="1"/>
  <c r="L109" i="13"/>
  <c r="H109" i="18" s="1"/>
  <c r="L110" i="13"/>
  <c r="H110" i="18" s="1"/>
  <c r="L111" i="13"/>
  <c r="H111" i="18" s="1"/>
  <c r="L112" i="13"/>
  <c r="H112" i="18" s="1"/>
  <c r="L113" i="13"/>
  <c r="H113" i="18" s="1"/>
  <c r="L114" i="13"/>
  <c r="L115" i="13"/>
  <c r="L116" i="13"/>
  <c r="H116" i="18" s="1"/>
  <c r="L117" i="13"/>
  <c r="H117" i="18" s="1"/>
  <c r="L118" i="13"/>
  <c r="H118" i="18" s="1"/>
  <c r="L119" i="13"/>
  <c r="H119" i="18" s="1"/>
  <c r="L120" i="13"/>
  <c r="H120" i="18" s="1"/>
  <c r="L121" i="13"/>
  <c r="H121" i="18" s="1"/>
  <c r="L122" i="13"/>
  <c r="L123" i="13"/>
  <c r="L124" i="13"/>
  <c r="H124" i="18" s="1"/>
  <c r="L125" i="13"/>
  <c r="H125" i="18" s="1"/>
  <c r="L126" i="13"/>
  <c r="H126" i="18" s="1"/>
  <c r="L127" i="13"/>
  <c r="H127" i="18" s="1"/>
  <c r="L128" i="13"/>
  <c r="H128" i="18" s="1"/>
  <c r="L129" i="13"/>
  <c r="H129" i="18" s="1"/>
  <c r="L130" i="13"/>
  <c r="L131" i="13"/>
  <c r="L132" i="13"/>
  <c r="H132" i="18" s="1"/>
  <c r="L133" i="13"/>
  <c r="H133" i="18" s="1"/>
  <c r="L134" i="13"/>
  <c r="H134" i="18" s="1"/>
  <c r="L135" i="13"/>
  <c r="H135" i="18" s="1"/>
  <c r="L136" i="13"/>
  <c r="H136" i="18" s="1"/>
  <c r="L137" i="13"/>
  <c r="H137" i="18" s="1"/>
  <c r="L138" i="13"/>
  <c r="L139" i="13"/>
  <c r="L140" i="13"/>
  <c r="H140" i="18" s="1"/>
  <c r="L141" i="13"/>
  <c r="H141" i="18" s="1"/>
  <c r="L142" i="13"/>
  <c r="H142" i="18" s="1"/>
  <c r="L143" i="13"/>
  <c r="H143" i="18" s="1"/>
  <c r="L144" i="13"/>
  <c r="H144" i="18" s="1"/>
  <c r="L145" i="13"/>
  <c r="H145" i="18" s="1"/>
  <c r="L146" i="13"/>
  <c r="L147" i="13"/>
  <c r="L148" i="13"/>
  <c r="H148" i="18" s="1"/>
  <c r="L149" i="13"/>
  <c r="H149" i="18" s="1"/>
  <c r="L150" i="13"/>
  <c r="H150" i="18" s="1"/>
  <c r="L151" i="13"/>
  <c r="H151" i="18" s="1"/>
  <c r="L152" i="13"/>
  <c r="H152" i="18" s="1"/>
  <c r="L153" i="13"/>
  <c r="H153" i="18" s="1"/>
  <c r="L154" i="13"/>
  <c r="L155" i="13"/>
  <c r="L156" i="13"/>
  <c r="H156" i="18" s="1"/>
  <c r="L157" i="13"/>
  <c r="H157" i="18" s="1"/>
  <c r="L158" i="13"/>
  <c r="H158" i="18" s="1"/>
  <c r="L159" i="13"/>
  <c r="H159" i="18" s="1"/>
  <c r="L160" i="13"/>
  <c r="H160" i="18" s="1"/>
  <c r="L161" i="13"/>
  <c r="H161" i="18" s="1"/>
  <c r="L162" i="13"/>
  <c r="L163" i="13"/>
  <c r="L164" i="13"/>
  <c r="H164" i="18" s="1"/>
  <c r="L165" i="13"/>
  <c r="H165" i="18" s="1"/>
  <c r="L166" i="13"/>
  <c r="H166" i="18" s="1"/>
  <c r="L167" i="13"/>
  <c r="H167" i="18" s="1"/>
  <c r="L168" i="13"/>
  <c r="H168" i="18" s="1"/>
  <c r="L169" i="13"/>
  <c r="H169" i="18" s="1"/>
  <c r="L170" i="13"/>
  <c r="L171" i="13"/>
  <c r="L172" i="13"/>
  <c r="H172" i="18" s="1"/>
  <c r="L173" i="13"/>
  <c r="H173" i="18" s="1"/>
  <c r="F2" i="13" a="1"/>
  <c r="F2" i="13" s="1"/>
  <c r="F3" i="13" a="1"/>
  <c r="F3" i="13" s="1"/>
  <c r="F5" i="13" a="1"/>
  <c r="F5" i="13" s="1"/>
  <c r="F6" i="13" a="1"/>
  <c r="F6" i="13" s="1"/>
  <c r="F7" i="13" a="1"/>
  <c r="F7" i="13" s="1"/>
  <c r="F8" i="13" a="1"/>
  <c r="F8" i="13" s="1"/>
  <c r="F9" i="13" a="1"/>
  <c r="F9" i="13" s="1"/>
  <c r="F10" i="13" a="1"/>
  <c r="F10" i="13" s="1"/>
  <c r="F11" i="13" a="1"/>
  <c r="F11" i="13" s="1"/>
  <c r="F12" i="13" a="1"/>
  <c r="F12" i="13" s="1"/>
  <c r="F13" i="13" a="1"/>
  <c r="F13" i="13" s="1"/>
  <c r="F14" i="13" a="1"/>
  <c r="F14" i="13" s="1"/>
  <c r="F15" i="13" a="1"/>
  <c r="F15" i="13" s="1"/>
  <c r="F16" i="13" a="1"/>
  <c r="F16" i="13" s="1"/>
  <c r="F17" i="13" a="1"/>
  <c r="F17" i="13" s="1"/>
  <c r="F18" i="13" a="1"/>
  <c r="F18" i="13" s="1"/>
  <c r="F19" i="13" a="1"/>
  <c r="F19" i="13" s="1"/>
  <c r="F20" i="13" a="1"/>
  <c r="F20" i="13" s="1"/>
  <c r="F21" i="13" a="1"/>
  <c r="F21" i="13" s="1"/>
  <c r="F22" i="13" a="1"/>
  <c r="F22" i="13" s="1"/>
  <c r="F23" i="13" a="1"/>
  <c r="F23" i="13" s="1"/>
  <c r="F24" i="13" a="1"/>
  <c r="F24" i="13" s="1"/>
  <c r="F25" i="13" a="1"/>
  <c r="F25" i="13" s="1"/>
  <c r="F26" i="13" a="1"/>
  <c r="F26" i="13" s="1"/>
  <c r="F27" i="13" a="1"/>
  <c r="F27" i="13" s="1"/>
  <c r="F28" i="13" a="1"/>
  <c r="F28" i="13" s="1"/>
  <c r="F29" i="13" a="1"/>
  <c r="F29" i="13" s="1"/>
  <c r="F30" i="13" a="1"/>
  <c r="F30" i="13" s="1"/>
  <c r="F31" i="13" a="1"/>
  <c r="F31" i="13" s="1"/>
  <c r="F32" i="13" a="1"/>
  <c r="F32" i="13" s="1"/>
  <c r="F33" i="13" a="1"/>
  <c r="F33" i="13" s="1"/>
  <c r="F34" i="13" a="1"/>
  <c r="F34" i="13" s="1"/>
  <c r="F35" i="13" a="1"/>
  <c r="F35" i="13" s="1"/>
  <c r="F36" i="13" a="1"/>
  <c r="F36" i="13" s="1"/>
  <c r="F37" i="13" a="1"/>
  <c r="F37" i="13" s="1"/>
  <c r="F38" i="13" a="1"/>
  <c r="F38" i="13" s="1"/>
  <c r="F39" i="13" a="1"/>
  <c r="F39" i="13" s="1"/>
  <c r="F40" i="13" a="1"/>
  <c r="F40" i="13" s="1"/>
  <c r="F41" i="13" a="1"/>
  <c r="F41" i="13" s="1"/>
  <c r="F42" i="13" a="1"/>
  <c r="F42" i="13" s="1"/>
  <c r="F43" i="13" a="1"/>
  <c r="F43" i="13" s="1"/>
  <c r="F44" i="13" a="1"/>
  <c r="F44" i="13" s="1"/>
  <c r="F45" i="13" a="1"/>
  <c r="F45" i="13" s="1"/>
  <c r="F46" i="13" a="1"/>
  <c r="F46" i="13" s="1"/>
  <c r="F47" i="13" a="1"/>
  <c r="F47" i="13" s="1"/>
  <c r="F48" i="13" a="1"/>
  <c r="F48" i="13" s="1"/>
  <c r="F49" i="13" a="1"/>
  <c r="F49" i="13" s="1"/>
  <c r="F50" i="13" a="1"/>
  <c r="F50" i="13" s="1"/>
  <c r="F51" i="13" a="1"/>
  <c r="F51" i="13" s="1"/>
  <c r="F52" i="13" a="1"/>
  <c r="F52" i="13" s="1"/>
  <c r="F53" i="13" a="1"/>
  <c r="F53" i="13" s="1"/>
  <c r="F54" i="13" a="1"/>
  <c r="F54" i="13" s="1"/>
  <c r="F55" i="13" a="1"/>
  <c r="F55" i="13" s="1"/>
  <c r="F56" i="13" a="1"/>
  <c r="F56" i="13" s="1"/>
  <c r="F57" i="13" a="1"/>
  <c r="F57" i="13" s="1"/>
  <c r="F58" i="13" a="1"/>
  <c r="F58" i="13" s="1"/>
  <c r="F59" i="13" a="1"/>
  <c r="F59" i="13" s="1"/>
  <c r="F60" i="13" a="1"/>
  <c r="F60" i="13" s="1"/>
  <c r="F61" i="13" a="1"/>
  <c r="F61" i="13" s="1"/>
  <c r="F62" i="13" a="1"/>
  <c r="F62" i="13" s="1"/>
  <c r="F63" i="13" a="1"/>
  <c r="F63" i="13" s="1"/>
  <c r="F64" i="13" a="1"/>
  <c r="F64" i="13" s="1"/>
  <c r="F65" i="13" a="1"/>
  <c r="F65" i="13" s="1"/>
  <c r="F66" i="13" a="1"/>
  <c r="F66" i="13" s="1"/>
  <c r="F67" i="13" a="1"/>
  <c r="F67" i="13" s="1"/>
  <c r="F68" i="13" a="1"/>
  <c r="F68" i="13" s="1"/>
  <c r="F69" i="13" a="1"/>
  <c r="F69" i="13" s="1"/>
  <c r="F70" i="13" a="1"/>
  <c r="F70" i="13" s="1"/>
  <c r="F71" i="13" a="1"/>
  <c r="F71" i="13" s="1"/>
  <c r="F72" i="13" a="1"/>
  <c r="F72" i="13" s="1"/>
  <c r="F73" i="13" a="1"/>
  <c r="F73" i="13" s="1"/>
  <c r="F74" i="13" a="1"/>
  <c r="F74" i="13" s="1"/>
  <c r="F75" i="13" a="1"/>
  <c r="F75" i="13" s="1"/>
  <c r="F76" i="13" a="1"/>
  <c r="F76" i="13" s="1"/>
  <c r="F77" i="13" a="1"/>
  <c r="F77" i="13" s="1"/>
  <c r="F78" i="13" a="1"/>
  <c r="F78" i="13" s="1"/>
  <c r="F79" i="13" a="1"/>
  <c r="F79" i="13" s="1"/>
  <c r="F80" i="13" a="1"/>
  <c r="F80" i="13" s="1"/>
  <c r="F81" i="13" a="1"/>
  <c r="F81" i="13" s="1"/>
  <c r="F82" i="13" a="1"/>
  <c r="F82" i="13" s="1"/>
  <c r="F83" i="13" a="1"/>
  <c r="F83" i="13" s="1"/>
  <c r="F84" i="13" a="1"/>
  <c r="F84" i="13" s="1"/>
  <c r="F85" i="13" a="1"/>
  <c r="F85" i="13" s="1"/>
  <c r="F86" i="13" a="1"/>
  <c r="F86" i="13" s="1"/>
  <c r="F87" i="13" a="1"/>
  <c r="F87" i="13" s="1"/>
  <c r="F88" i="13" a="1"/>
  <c r="F88" i="13" s="1"/>
  <c r="F89" i="13" a="1"/>
  <c r="F89" i="13" s="1"/>
  <c r="F90" i="13" a="1"/>
  <c r="F90" i="13" s="1"/>
  <c r="F91" i="13" a="1"/>
  <c r="F91" i="13" s="1"/>
  <c r="F92" i="13" a="1"/>
  <c r="F92" i="13" s="1"/>
  <c r="F93" i="13" a="1"/>
  <c r="F93" i="13" s="1"/>
  <c r="F94" i="13" a="1"/>
  <c r="F94" i="13" s="1"/>
  <c r="F95" i="13" a="1"/>
  <c r="F95" i="13" s="1"/>
  <c r="F96" i="13" a="1"/>
  <c r="F96" i="13" s="1"/>
  <c r="F97" i="13" a="1"/>
  <c r="F97" i="13" s="1"/>
  <c r="F98" i="13" a="1"/>
  <c r="F98" i="13" s="1"/>
  <c r="F99" i="13" a="1"/>
  <c r="F99" i="13" s="1"/>
  <c r="F100" i="13" a="1"/>
  <c r="F100" i="13" s="1"/>
  <c r="F101" i="13" a="1"/>
  <c r="F101" i="13" s="1"/>
  <c r="F102" i="13" a="1"/>
  <c r="F102" i="13" s="1"/>
  <c r="F103" i="13" a="1"/>
  <c r="F103" i="13" s="1"/>
  <c r="F104" i="13" a="1"/>
  <c r="F104" i="13" s="1"/>
  <c r="F105" i="13" a="1"/>
  <c r="F105" i="13" s="1"/>
  <c r="F106" i="13" a="1"/>
  <c r="F106" i="13" s="1"/>
  <c r="F107" i="13" a="1"/>
  <c r="F107" i="13" s="1"/>
  <c r="F108" i="13" a="1"/>
  <c r="F108" i="13" s="1"/>
  <c r="F109" i="13" a="1"/>
  <c r="F109" i="13" s="1"/>
  <c r="F110" i="13" a="1"/>
  <c r="F110" i="13" s="1"/>
  <c r="F111" i="13" a="1"/>
  <c r="F111" i="13" s="1"/>
  <c r="F112" i="13" a="1"/>
  <c r="F112" i="13" s="1"/>
  <c r="F113" i="13" a="1"/>
  <c r="F113" i="13" s="1"/>
  <c r="F114" i="13" a="1"/>
  <c r="F114" i="13" s="1"/>
  <c r="F115" i="13" a="1"/>
  <c r="F115" i="13" s="1"/>
  <c r="F116" i="13" a="1"/>
  <c r="F116" i="13" s="1"/>
  <c r="F117" i="13" a="1"/>
  <c r="F117" i="13" s="1"/>
  <c r="F118" i="13" a="1"/>
  <c r="F118" i="13" s="1"/>
  <c r="F119" i="13" a="1"/>
  <c r="F119" i="13" s="1"/>
  <c r="F120" i="13" a="1"/>
  <c r="F120" i="13" s="1"/>
  <c r="F121" i="13" a="1"/>
  <c r="F121" i="13" s="1"/>
  <c r="F122" i="13" a="1"/>
  <c r="F122" i="13" s="1"/>
  <c r="F123" i="13" a="1"/>
  <c r="F123" i="13" s="1"/>
  <c r="F124" i="13" a="1"/>
  <c r="F124" i="13" s="1"/>
  <c r="F125" i="13" a="1"/>
  <c r="F125" i="13" s="1"/>
  <c r="F126" i="13" a="1"/>
  <c r="F126" i="13" s="1"/>
  <c r="F127" i="13" a="1"/>
  <c r="F127" i="13" s="1"/>
  <c r="F128" i="13" a="1"/>
  <c r="F128" i="13" s="1"/>
  <c r="F129" i="13" a="1"/>
  <c r="F129" i="13" s="1"/>
  <c r="F130" i="13" a="1"/>
  <c r="F130" i="13" s="1"/>
  <c r="F131" i="13" a="1"/>
  <c r="F131" i="13" s="1"/>
  <c r="F132" i="13" a="1"/>
  <c r="F132" i="13" s="1"/>
  <c r="F133" i="13" a="1"/>
  <c r="F133" i="13" s="1"/>
  <c r="F134" i="13" a="1"/>
  <c r="F134" i="13" s="1"/>
  <c r="F135" i="13" a="1"/>
  <c r="F135" i="13" s="1"/>
  <c r="F136" i="13" a="1"/>
  <c r="F136" i="13" s="1"/>
  <c r="F137" i="13" a="1"/>
  <c r="F137" i="13" s="1"/>
  <c r="F138" i="13" a="1"/>
  <c r="F138" i="13" s="1"/>
  <c r="F139" i="13" a="1"/>
  <c r="F139" i="13" s="1"/>
  <c r="F140" i="13" a="1"/>
  <c r="F140" i="13" s="1"/>
  <c r="F141" i="13" a="1"/>
  <c r="F141" i="13" s="1"/>
  <c r="F142" i="13" a="1"/>
  <c r="F142" i="13" s="1"/>
  <c r="F143" i="13" a="1"/>
  <c r="F143" i="13" s="1"/>
  <c r="F144" i="13" a="1"/>
  <c r="F144" i="13" s="1"/>
  <c r="F145" i="13" a="1"/>
  <c r="F145" i="13" s="1"/>
  <c r="F146" i="13" a="1"/>
  <c r="F146" i="13" s="1"/>
  <c r="F147" i="13" a="1"/>
  <c r="F147" i="13" s="1"/>
  <c r="F148" i="13" a="1"/>
  <c r="F148" i="13" s="1"/>
  <c r="F149" i="13" a="1"/>
  <c r="F149" i="13" s="1"/>
  <c r="F150" i="13" a="1"/>
  <c r="F150" i="13" s="1"/>
  <c r="F151" i="13" a="1"/>
  <c r="F151" i="13" s="1"/>
  <c r="F152" i="13" a="1"/>
  <c r="F152" i="13" s="1"/>
  <c r="F153" i="13" a="1"/>
  <c r="F153" i="13" s="1"/>
  <c r="F154" i="13" a="1"/>
  <c r="F154" i="13" s="1"/>
  <c r="F155" i="13" a="1"/>
  <c r="F155" i="13" s="1"/>
  <c r="F156" i="13" a="1"/>
  <c r="F156" i="13" s="1"/>
  <c r="F157" i="13" a="1"/>
  <c r="F157" i="13" s="1"/>
  <c r="F158" i="13" a="1"/>
  <c r="F158" i="13" s="1"/>
  <c r="F159" i="13" a="1"/>
  <c r="F159" i="13" s="1"/>
  <c r="F160" i="13" a="1"/>
  <c r="F160" i="13" s="1"/>
  <c r="F161" i="13" a="1"/>
  <c r="F161" i="13" s="1"/>
  <c r="F162" i="13" a="1"/>
  <c r="F162" i="13" s="1"/>
  <c r="F163" i="13" a="1"/>
  <c r="F163" i="13" s="1"/>
  <c r="F164" i="13" a="1"/>
  <c r="F164" i="13" s="1"/>
  <c r="F165" i="13" a="1"/>
  <c r="F165" i="13" s="1"/>
  <c r="F166" i="13" a="1"/>
  <c r="F166" i="13" s="1"/>
  <c r="F167" i="13" a="1"/>
  <c r="F167" i="13" s="1"/>
  <c r="F168" i="13" a="1"/>
  <c r="F168" i="13" s="1"/>
  <c r="F169" i="13" a="1"/>
  <c r="F169" i="13" s="1"/>
  <c r="F170" i="13" a="1"/>
  <c r="F170" i="13" s="1"/>
  <c r="F171" i="13" a="1"/>
  <c r="F171" i="13" s="1"/>
  <c r="F172" i="13" a="1"/>
  <c r="F172" i="1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68A715-BBA9-4B02-81A6-9A71B7451844}" keepAlive="1" name="ThisWorkbookDataModel" description="Datový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7FD86760-3896-4BDA-B5B4-04DA671E195D}" name="WorksheetConnection_RIZENI POHLEDAVEK DM.xlsx!Tabulka1" type="102" refreshedVersion="8" minRefreshableVersion="5">
    <extLst>
      <ext xmlns:x15="http://schemas.microsoft.com/office/spreadsheetml/2010/11/main" uri="{DE250136-89BD-433C-8126-D09CA5730AF9}">
        <x15:connection id="Tabulka1">
          <x15:rangePr sourceName="_xlcn.WorksheetConnection_RIZENIPOHLEDAVEKDM.xlsxTabulka11"/>
        </x15:connection>
      </ext>
    </extLst>
  </connection>
  <connection id="3" xr16:uid="{A057B797-BB02-4C8E-A727-1071378911C7}" name="WorksheetConnection_RIZENI POHLEDAVEK DM.xlsx!Tabulka10" type="102" refreshedVersion="8" minRefreshableVersion="5">
    <extLst>
      <ext xmlns:x15="http://schemas.microsoft.com/office/spreadsheetml/2010/11/main" uri="{DE250136-89BD-433C-8126-D09CA5730AF9}">
        <x15:connection id="Tabulka10">
          <x15:rangePr sourceName="_xlcn.WorksheetConnection_RIZENIPOHLEDAVEKDM.xlsxTabulka101"/>
        </x15:connection>
      </ext>
    </extLst>
  </connection>
  <connection id="4" xr16:uid="{41F766C1-033A-49B5-AF19-CEC349391A2E}" name="WorksheetConnection_RIZENI POHLEDAVEK DM.xlsx!Tabulka11" type="102" refreshedVersion="8" minRefreshableVersion="5">
    <extLst>
      <ext xmlns:x15="http://schemas.microsoft.com/office/spreadsheetml/2010/11/main" uri="{DE250136-89BD-433C-8126-D09CA5730AF9}">
        <x15:connection id="Tabulka11">
          <x15:rangePr sourceName="_xlcn.WorksheetConnection_RIZENIPOHLEDAVEKDM.xlsxTabulka111"/>
        </x15:connection>
      </ext>
    </extLst>
  </connection>
  <connection id="5" xr16:uid="{794B116E-B778-4922-9C7B-217E82C9E331}" name="WorksheetConnection_RIZENI POHLEDAVEK DM.xlsx!Tabulka12" type="102" refreshedVersion="8" minRefreshableVersion="5">
    <extLst>
      <ext xmlns:x15="http://schemas.microsoft.com/office/spreadsheetml/2010/11/main" uri="{DE250136-89BD-433C-8126-D09CA5730AF9}">
        <x15:connection id="Tabulka12">
          <x15:rangePr sourceName="_xlcn.WorksheetConnection_RIZENIPOHLEDAVEKDM.xlsxTabulka121"/>
        </x15:connection>
      </ext>
    </extLst>
  </connection>
  <connection id="6" xr16:uid="{54FA74BC-CE36-4CFC-BFFB-4D3FE593A0B9}" name="WorksheetConnection_RIZENI POHLEDAVEK DM.xlsx!Tabulka2" type="102" refreshedVersion="8" minRefreshableVersion="5">
    <extLst>
      <ext xmlns:x15="http://schemas.microsoft.com/office/spreadsheetml/2010/11/main" uri="{DE250136-89BD-433C-8126-D09CA5730AF9}">
        <x15:connection id="Tabulka2">
          <x15:rangePr sourceName="_xlcn.WorksheetConnection_RIZENIPOHLEDAVEKDM.xlsxTabulka21"/>
        </x15:connection>
      </ext>
    </extLst>
  </connection>
  <connection id="7" xr16:uid="{DA5908C9-5F98-4280-8CA7-E022684F93E1}" name="WorksheetConnection_RIZENI POHLEDAVEK DM.xlsx!Tabulka3" type="102" refreshedVersion="8" minRefreshableVersion="5">
    <extLst>
      <ext xmlns:x15="http://schemas.microsoft.com/office/spreadsheetml/2010/11/main" uri="{DE250136-89BD-433C-8126-D09CA5730AF9}">
        <x15:connection id="Tabulka3">
          <x15:rangePr sourceName="_xlcn.WorksheetConnection_RIZENIPOHLEDAVEKDM.xlsxTabulka31"/>
        </x15:connection>
      </ext>
    </extLst>
  </connection>
  <connection id="8" xr16:uid="{B76B0333-F5CA-4A2A-BB88-9E22C46D73D6}" name="WorksheetConnection_RIZENI POHLEDAVEK DM.xlsx!Tabulka4" type="102" refreshedVersion="8" minRefreshableVersion="5">
    <extLst>
      <ext xmlns:x15="http://schemas.microsoft.com/office/spreadsheetml/2010/11/main" uri="{DE250136-89BD-433C-8126-D09CA5730AF9}">
        <x15:connection id="Tabulka4">
          <x15:rangePr sourceName="_xlcn.WorksheetConnection_RIZENIPOHLEDAVEKDM.xlsxTabulka41"/>
        </x15:connection>
      </ext>
    </extLst>
  </connection>
  <connection id="9" xr16:uid="{A050E51D-0D53-4CF3-BEE0-16893AFD5F84}" name="WorksheetConnection_RIZENI POHLEDAVEK DM.xlsx!Tabulka5" type="102" refreshedVersion="8" minRefreshableVersion="5">
    <extLst>
      <ext xmlns:x15="http://schemas.microsoft.com/office/spreadsheetml/2010/11/main" uri="{DE250136-89BD-433C-8126-D09CA5730AF9}">
        <x15:connection id="Tabulka5">
          <x15:rangePr sourceName="_xlcn.WorksheetConnection_RIZENIPOHLEDAVEKDM.xlsxTabulka51"/>
        </x15:connection>
      </ext>
    </extLst>
  </connection>
  <connection id="10" xr16:uid="{7617A4FC-D4A2-4CCF-A58C-AA70DB645B15}" name="WorksheetConnection_RIZENI POHLEDAVEK DM.xlsx!Tabulka6" type="102" refreshedVersion="8" minRefreshableVersion="5">
    <extLst>
      <ext xmlns:x15="http://schemas.microsoft.com/office/spreadsheetml/2010/11/main" uri="{DE250136-89BD-433C-8126-D09CA5730AF9}">
        <x15:connection id="Tabulka6">
          <x15:rangePr sourceName="_xlcn.WorksheetConnection_RIZENIPOHLEDAVEKDM.xlsxTabulka61"/>
        </x15:connection>
      </ext>
    </extLst>
  </connection>
  <connection id="11" xr16:uid="{F0CF074A-B5E7-4198-BE1F-7795FDE35D7D}" name="WorksheetConnection_RIZENI POHLEDAVEK DM.xlsx!Tabulka7" type="102" refreshedVersion="8" minRefreshableVersion="5">
    <extLst>
      <ext xmlns:x15="http://schemas.microsoft.com/office/spreadsheetml/2010/11/main" uri="{DE250136-89BD-433C-8126-D09CA5730AF9}">
        <x15:connection id="Tabulka7">
          <x15:rangePr sourceName="_xlcn.WorksheetConnection_RIZENIPOHLEDAVEKDM.xlsxTabulka71"/>
        </x15:connection>
      </ext>
    </extLst>
  </connection>
  <connection id="12" xr16:uid="{FCC11C9C-1787-4F39-B8FA-B9A8FBE5E01E}" name="WorksheetConnection_RIZENI POHLEDAVEK DM.xlsx!Tabulka8" type="102" refreshedVersion="8" minRefreshableVersion="5">
    <extLst>
      <ext xmlns:x15="http://schemas.microsoft.com/office/spreadsheetml/2010/11/main" uri="{DE250136-89BD-433C-8126-D09CA5730AF9}">
        <x15:connection id="Tabulka8">
          <x15:rangePr sourceName="_xlcn.WorksheetConnection_RIZENIPOHLEDAVEKDM.xlsxTabulka81"/>
        </x15:connection>
      </ext>
    </extLst>
  </connection>
  <connection id="13" xr16:uid="{7C10AFA3-C73D-488A-A6D7-595492CCF89D}" name="WorksheetConnection_RIZENI POHLEDAVEK DM.xlsx!Tabulka9" type="102" refreshedVersion="8" minRefreshableVersion="5">
    <extLst>
      <ext xmlns:x15="http://schemas.microsoft.com/office/spreadsheetml/2010/11/main" uri="{DE250136-89BD-433C-8126-D09CA5730AF9}">
        <x15:connection id="Tabulka9">
          <x15:rangePr sourceName="_xlcn.WorksheetConnection_RIZENIPOHLEDAVEKDM.xlsxTabulka9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<sst xmlns="http://schemas.openxmlformats.org/spreadsheetml/2006/main" count="331" uniqueCount="313">
  <si>
    <t>Cas_Den</t>
  </si>
  <si>
    <t>Cas_Mesic</t>
  </si>
  <si>
    <t>Cas_Rok</t>
  </si>
  <si>
    <t>Cas_Id</t>
  </si>
  <si>
    <t>Paříž</t>
  </si>
  <si>
    <t>Hamburk</t>
  </si>
  <si>
    <t>Bavorsko</t>
  </si>
  <si>
    <t>Mnichov</t>
  </si>
  <si>
    <t>Berlin</t>
  </si>
  <si>
    <t>Západní Ukajina</t>
  </si>
  <si>
    <t>Košice</t>
  </si>
  <si>
    <t>Žilina</t>
  </si>
  <si>
    <t>Bratislava</t>
  </si>
  <si>
    <t>Ostrava</t>
  </si>
  <si>
    <t>Brno</t>
  </si>
  <si>
    <t>Jihočeský k.</t>
  </si>
  <si>
    <t>Karlovarský k.</t>
  </si>
  <si>
    <t>Středočeský k.</t>
  </si>
  <si>
    <t>Praha</t>
  </si>
  <si>
    <t>Reg_Nazev</t>
  </si>
  <si>
    <t>Reg_Id</t>
  </si>
  <si>
    <t>Česká republika</t>
  </si>
  <si>
    <t>Slovensko</t>
  </si>
  <si>
    <t>Ukrajina</t>
  </si>
  <si>
    <t>Německo</t>
  </si>
  <si>
    <t xml:space="preserve">Francie </t>
  </si>
  <si>
    <t>Amondon</t>
  </si>
  <si>
    <t>Autocentrum Vokurka</t>
  </si>
  <si>
    <t>AVX Centrum</t>
  </si>
  <si>
    <t>Auto Luxus</t>
  </si>
  <si>
    <t>Auto BMX</t>
  </si>
  <si>
    <t>Auto Hasiči</t>
  </si>
  <si>
    <t>Auto Filip</t>
  </si>
  <si>
    <t>Bank of Honolulu</t>
  </si>
  <si>
    <t>Česká banka</t>
  </si>
  <si>
    <t>Obchodní banka</t>
  </si>
  <si>
    <t>Velká hypoteční</t>
  </si>
  <si>
    <t xml:space="preserve">IPV </t>
  </si>
  <si>
    <t>Dream Tour</t>
  </si>
  <si>
    <t>ALEXander</t>
  </si>
  <si>
    <t>Canaria Travel</t>
  </si>
  <si>
    <t>Happypartner</t>
  </si>
  <si>
    <t>Tam-i-zpět</t>
  </si>
  <si>
    <t>Zlatý krocan</t>
  </si>
  <si>
    <t>V podhradí</t>
  </si>
  <si>
    <t>U hradu</t>
  </si>
  <si>
    <t>Luxor</t>
  </si>
  <si>
    <t>Prima</t>
  </si>
  <si>
    <t>Ingtop</t>
  </si>
  <si>
    <t>ČKT</t>
  </si>
  <si>
    <t>Geospol</t>
  </si>
  <si>
    <t>Albet</t>
  </si>
  <si>
    <t>IKS</t>
  </si>
  <si>
    <t>Šrámek</t>
  </si>
  <si>
    <t>Marco</t>
  </si>
  <si>
    <t>Koudelka store</t>
  </si>
  <si>
    <t>Akademik</t>
  </si>
  <si>
    <t>BAW LX</t>
  </si>
  <si>
    <t>X-Car</t>
  </si>
  <si>
    <t>HB Money Auto</t>
  </si>
  <si>
    <t>Panda Leasing</t>
  </si>
  <si>
    <t>SuperMAC</t>
  </si>
  <si>
    <t>S-leas</t>
  </si>
  <si>
    <t>UPSNet</t>
  </si>
  <si>
    <t>DML</t>
  </si>
  <si>
    <t>RMT Logistics</t>
  </si>
  <si>
    <t>Háček</t>
  </si>
  <si>
    <t>Na Chodově</t>
  </si>
  <si>
    <t>Bílá vrána</t>
  </si>
  <si>
    <t>Oděvy Schwarz</t>
  </si>
  <si>
    <t>Magic Mary</t>
  </si>
  <si>
    <t>Supernova</t>
  </si>
  <si>
    <t>Země nákupů</t>
  </si>
  <si>
    <t>VŠ Vyšší Brod</t>
  </si>
  <si>
    <t>Technika Jžní město</t>
  </si>
  <si>
    <t>VŠOBI</t>
  </si>
  <si>
    <t>Ekonomická univerzita Pau</t>
  </si>
  <si>
    <t>VŠM</t>
  </si>
  <si>
    <t>C-Color, s.r.o.</t>
  </si>
  <si>
    <t>Krokodýl CS</t>
  </si>
  <si>
    <t>5A Barvy Praha</t>
  </si>
  <si>
    <t>Autimel</t>
  </si>
  <si>
    <t xml:space="preserve">AB Barvy </t>
  </si>
  <si>
    <t>Classic</t>
  </si>
  <si>
    <t>Vlaďka</t>
  </si>
  <si>
    <t>Auto Mráček</t>
  </si>
  <si>
    <t>Borgis</t>
  </si>
  <si>
    <t>Draftel</t>
  </si>
  <si>
    <t>PNI Auto</t>
  </si>
  <si>
    <t>Exportní banka</t>
  </si>
  <si>
    <t>Cred X</t>
  </si>
  <si>
    <t>HXB Bank</t>
  </si>
  <si>
    <t>PXP banka</t>
  </si>
  <si>
    <t>Lidová banka</t>
  </si>
  <si>
    <t>NLB finanční banka</t>
  </si>
  <si>
    <t>IT banka</t>
  </si>
  <si>
    <t>Pepa Tour</t>
  </si>
  <si>
    <t>Mondial</t>
  </si>
  <si>
    <t>Inovation Tour</t>
  </si>
  <si>
    <t>Dáša Tour</t>
  </si>
  <si>
    <t>Indalox</t>
  </si>
  <si>
    <t>Moravěnka</t>
  </si>
  <si>
    <t>Elitex</t>
  </si>
  <si>
    <t>President</t>
  </si>
  <si>
    <t>Džbán</t>
  </si>
  <si>
    <t>Axa</t>
  </si>
  <si>
    <t>Bárta inženýring</t>
  </si>
  <si>
    <t>INGNET</t>
  </si>
  <si>
    <t>Geonet</t>
  </si>
  <si>
    <t>ARX</t>
  </si>
  <si>
    <t>Šikula - knihy</t>
  </si>
  <si>
    <t>Torsten a Torsten</t>
  </si>
  <si>
    <t>U topolu</t>
  </si>
  <si>
    <t>MIK</t>
  </si>
  <si>
    <t>Morávek leas</t>
  </si>
  <si>
    <t>LEAX</t>
  </si>
  <si>
    <t>Cykloleasing</t>
  </si>
  <si>
    <t>NDX Logistika</t>
  </si>
  <si>
    <t>VPM</t>
  </si>
  <si>
    <t>ICM sklady CZ</t>
  </si>
  <si>
    <t>Kuhnhakel</t>
  </si>
  <si>
    <t>Fiber log</t>
  </si>
  <si>
    <t>Vosika - zahrady</t>
  </si>
  <si>
    <t xml:space="preserve">Vrbata </t>
  </si>
  <si>
    <t>Pavelka - obuv</t>
  </si>
  <si>
    <t>Síma Josef</t>
  </si>
  <si>
    <t>Vaníčková - oděvy</t>
  </si>
  <si>
    <t>VŠ spoje</t>
  </si>
  <si>
    <t>Evropský institut Nicov</t>
  </si>
  <si>
    <t>Univerzita Davle</t>
  </si>
  <si>
    <t>Dobřichovice College</t>
  </si>
  <si>
    <t>MIT Měchenice</t>
  </si>
  <si>
    <t>Colorlesk</t>
  </si>
  <si>
    <t>Barvy Červený</t>
  </si>
  <si>
    <t>ABM barvy</t>
  </si>
  <si>
    <t>Kadeřnictví Niklas</t>
  </si>
  <si>
    <t>Kadeřník René</t>
  </si>
  <si>
    <t>Mařka</t>
  </si>
  <si>
    <t>Top auto servis</t>
  </si>
  <si>
    <t>F1 servis Vomáčka</t>
  </si>
  <si>
    <t>Sprej výfuky</t>
  </si>
  <si>
    <t>Minibanka L</t>
  </si>
  <si>
    <t>United Bank of Stochov</t>
  </si>
  <si>
    <t>RAS Bank</t>
  </si>
  <si>
    <t>Planet Tour Kopřiva</t>
  </si>
  <si>
    <t>World Travellers Čerčany</t>
  </si>
  <si>
    <t>XXL Tour</t>
  </si>
  <si>
    <t>Na rozcestí</t>
  </si>
  <si>
    <t>Hodinka</t>
  </si>
  <si>
    <t>Vyhlídka</t>
  </si>
  <si>
    <t>Incognito sítě</t>
  </si>
  <si>
    <t>Muška Security</t>
  </si>
  <si>
    <t>Očko Josef</t>
  </si>
  <si>
    <t>Řepka knihy</t>
  </si>
  <si>
    <t>Hoffmann knížky</t>
  </si>
  <si>
    <t>Knihy všem</t>
  </si>
  <si>
    <t>Breno</t>
  </si>
  <si>
    <t>Vaněček</t>
  </si>
  <si>
    <t>Moped leasing</t>
  </si>
  <si>
    <t>Euroservice</t>
  </si>
  <si>
    <t>LC doprava</t>
  </si>
  <si>
    <t>MX Logistics</t>
  </si>
  <si>
    <t>Trafika U topolu</t>
  </si>
  <si>
    <t>Street Trade Jehlička</t>
  </si>
  <si>
    <t>OC V průjezdu</t>
  </si>
  <si>
    <t>Anglicky za 2 dny</t>
  </si>
  <si>
    <t>Polytechnický institut Dříteň</t>
  </si>
  <si>
    <t>VŠ top managementu</t>
  </si>
  <si>
    <t>Top Color</t>
  </si>
  <si>
    <t>Colorfix</t>
  </si>
  <si>
    <t>Autolaky Váňa</t>
  </si>
  <si>
    <t>Magda</t>
  </si>
  <si>
    <t>Vlasové studio Pleš</t>
  </si>
  <si>
    <t>Popelka</t>
  </si>
  <si>
    <t>WA-Mart</t>
  </si>
  <si>
    <t>Electrosvět</t>
  </si>
  <si>
    <t>Kancelar-Pro</t>
  </si>
  <si>
    <t>Janeček a syn</t>
  </si>
  <si>
    <t>Dopravni služby Hájek</t>
  </si>
  <si>
    <t>CD - servis</t>
  </si>
  <si>
    <t>Slechta a spol.</t>
  </si>
  <si>
    <t>Bohemka energie</t>
  </si>
  <si>
    <t>Plyn servis</t>
  </si>
  <si>
    <t xml:space="preserve">IT Útvar podniku </t>
  </si>
  <si>
    <t>T-Solutions</t>
  </si>
  <si>
    <t>AT-Systems</t>
  </si>
  <si>
    <t>NilHouse</t>
  </si>
  <si>
    <t>RL-Service</t>
  </si>
  <si>
    <t>Com-Service</t>
  </si>
  <si>
    <t>APX</t>
  </si>
  <si>
    <t>BMC-Net</t>
  </si>
  <si>
    <t>Astra</t>
  </si>
  <si>
    <t>Kubíček-SW</t>
  </si>
  <si>
    <t>ASW-Magic</t>
  </si>
  <si>
    <t>HT-Systems</t>
  </si>
  <si>
    <t>ITGCOM</t>
  </si>
  <si>
    <t>Polsko</t>
  </si>
  <si>
    <t>Varšava</t>
  </si>
  <si>
    <t>Fakt_id</t>
  </si>
  <si>
    <t>Fakt_cislo</t>
  </si>
  <si>
    <t>Fakt_datum_splatn</t>
  </si>
  <si>
    <t>Mena_Id</t>
  </si>
  <si>
    <t>Mena_Zkratka</t>
  </si>
  <si>
    <t>Mena_Nazev</t>
  </si>
  <si>
    <t>CZK</t>
  </si>
  <si>
    <t>Česká koruna</t>
  </si>
  <si>
    <t>EUR</t>
  </si>
  <si>
    <t> Euro</t>
  </si>
  <si>
    <t>ID_POHLEDAVKA</t>
  </si>
  <si>
    <t>Po splatnosti</t>
  </si>
  <si>
    <t>Pred splatnosti</t>
  </si>
  <si>
    <t>Pohl_stav_id</t>
  </si>
  <si>
    <t>Pohl_stav</t>
  </si>
  <si>
    <t>Fakt_datum_vzniku</t>
  </si>
  <si>
    <t>Hlavní Město Praha</t>
  </si>
  <si>
    <t>Jihomoravský k.</t>
  </si>
  <si>
    <t>Moravskoslezský k.</t>
  </si>
  <si>
    <t>Bratislavský k.</t>
  </si>
  <si>
    <t>Žilinský k.</t>
  </si>
  <si>
    <t>Košický k.</t>
  </si>
  <si>
    <t>Kijevská oblast</t>
  </si>
  <si>
    <t>Sasko</t>
  </si>
  <si>
    <t>Mesto_id</t>
  </si>
  <si>
    <t>Mesto_nazev</t>
  </si>
  <si>
    <t>Breoun</t>
  </si>
  <si>
    <t>Plzenský k.</t>
  </si>
  <si>
    <t>Plzen</t>
  </si>
  <si>
    <t>Karlovy Vary</t>
  </si>
  <si>
    <t>České Budějovice</t>
  </si>
  <si>
    <t>Kyjev</t>
  </si>
  <si>
    <t>Lviv</t>
  </si>
  <si>
    <t>Draždany</t>
  </si>
  <si>
    <t>Misto_id</t>
  </si>
  <si>
    <t>Reg_id</t>
  </si>
  <si>
    <t>Stat_id</t>
  </si>
  <si>
    <t>Fakt_kat_id</t>
  </si>
  <si>
    <t>Zak_id</t>
  </si>
  <si>
    <t>Mnozstvi</t>
  </si>
  <si>
    <t>Celkova_castka</t>
  </si>
  <si>
    <t>Zak_nazev</t>
  </si>
  <si>
    <t>Fakt_kat</t>
  </si>
  <si>
    <t>Kratkodoba</t>
  </si>
  <si>
    <t>Dlouhodoba</t>
  </si>
  <si>
    <t>Zbo_Id</t>
  </si>
  <si>
    <t>Zbo_Nazev</t>
  </si>
  <si>
    <t>Autoradio Logik</t>
  </si>
  <si>
    <t>Autoradio LG LAC3800</t>
  </si>
  <si>
    <t>Autoradio Pioneer</t>
  </si>
  <si>
    <t>Autoradio Sony MEXBT</t>
  </si>
  <si>
    <t>Mikro systém Philips MC147</t>
  </si>
  <si>
    <t>Mikro systém Hitachi AXM717</t>
  </si>
  <si>
    <t>Mikro systém Panasonic SCPM45</t>
  </si>
  <si>
    <t>Mikro systém Sony CMTEH25</t>
  </si>
  <si>
    <t>Mikro systém Philips MCD 119</t>
  </si>
  <si>
    <t>Mikro systém JVC UXG950</t>
  </si>
  <si>
    <t>Mikro systém Philips MCD 716</t>
  </si>
  <si>
    <t>MP3 Philips SA2520</t>
  </si>
  <si>
    <t>MP3 Sandisk CLIP4GBFMSIL</t>
  </si>
  <si>
    <t>MP4 Philips SA3225</t>
  </si>
  <si>
    <t>Philips AZ1123W</t>
  </si>
  <si>
    <t>Sony CFDS01</t>
  </si>
  <si>
    <t>Philips AZ1833</t>
  </si>
  <si>
    <t>MS Xbox360 Pro 60GB</t>
  </si>
  <si>
    <t>Sony PSP 3000</t>
  </si>
  <si>
    <t>Sony Playstation 3</t>
  </si>
  <si>
    <t>Acer Aspire One A150</t>
  </si>
  <si>
    <t>HP Compaq 2133</t>
  </si>
  <si>
    <t>Asus X51L</t>
  </si>
  <si>
    <t>Fujitsu Siemens AMILO Pa 3515</t>
  </si>
  <si>
    <t>Acer Aspire 5730Z</t>
  </si>
  <si>
    <t xml:space="preserve">PC NTT Impulse 420 </t>
  </si>
  <si>
    <t>PC Impulse 429</t>
  </si>
  <si>
    <t>PC Fujitsu Siemens Scaleo</t>
  </si>
  <si>
    <t>HP Pavilion A6611CS</t>
  </si>
  <si>
    <t>PC NTT Corrina 356</t>
  </si>
  <si>
    <t>LG W1934S BN</t>
  </si>
  <si>
    <t>ASUS VW193B</t>
  </si>
  <si>
    <t>Samsung 2223W</t>
  </si>
  <si>
    <t>LCD Acer P221W</t>
  </si>
  <si>
    <t>HP Photosmart D5460</t>
  </si>
  <si>
    <t>BC LEXZ1380</t>
  </si>
  <si>
    <t>HPD12560</t>
  </si>
  <si>
    <t>IP4600</t>
  </si>
  <si>
    <t>Epson Stylus SX100</t>
  </si>
  <si>
    <t>HPSJG2410</t>
  </si>
  <si>
    <t>Canon Pixma MP190</t>
  </si>
  <si>
    <t>DES1005D</t>
  </si>
  <si>
    <t>ZYXELP334</t>
  </si>
  <si>
    <t>Switch D-Link DGS</t>
  </si>
  <si>
    <t>DWLG510</t>
  </si>
  <si>
    <t>NGWG311EE</t>
  </si>
  <si>
    <t>DLDAP1160</t>
  </si>
  <si>
    <t>LT316410914</t>
  </si>
  <si>
    <t>LT920000241</t>
  </si>
  <si>
    <t>Verbatim 2.5 Portable</t>
  </si>
  <si>
    <t>MXTR3500</t>
  </si>
  <si>
    <t>Panda Antivirus 2008</t>
  </si>
  <si>
    <t>Panda Internet Security 2008</t>
  </si>
  <si>
    <t>MS Windows Vista</t>
  </si>
  <si>
    <t>Kodak C813</t>
  </si>
  <si>
    <t>Sony DSC-W120 Silver</t>
  </si>
  <si>
    <t>Kodak Z101SIS</t>
  </si>
  <si>
    <t>Sony MSC</t>
  </si>
  <si>
    <t>Kodak BC</t>
  </si>
  <si>
    <t>Philips GC2528</t>
  </si>
  <si>
    <t xml:space="preserve">Bosch 250 </t>
  </si>
  <si>
    <t>Zelmer 3500</t>
  </si>
  <si>
    <t>Zelmer 5000</t>
  </si>
  <si>
    <t>Espresso Delonghi ESAM2600</t>
  </si>
  <si>
    <t>Espresso Delonghi E2100</t>
  </si>
  <si>
    <t>Zbo_Cena</t>
  </si>
  <si>
    <t>Stat_Nazev</t>
  </si>
  <si>
    <t>Cas_Datum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</si>
</sst>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9"/>
      <color theme="1"/>
      <name val="Arial"/>
      <family val="2"/>
      <charset val="238"/>
    </font>
    <font>
      <b/>
      <sz val="9"/>
      <color theme="3" tint="-0.499984740745262"/>
      <name val="Arial"/>
      <family val="2"/>
      <charset val="238"/>
    </font>
    <font>
      <b/>
      <sz val="9"/>
      <color rgb="FF0F243E"/>
      <name val="Arial"/>
      <family val="2"/>
      <charset val="238"/>
    </font>
    <font>
      <sz val="9"/>
      <color indexed="8"/>
      <name val="Arial"/>
      <family val="2"/>
      <charset val="238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1" fillId="0" borderId="0" xfId="1"/>
    <xf numFmtId="0" fontId="2" fillId="0" borderId="1" xfId="1" applyFont="1" applyBorder="1"/>
    <xf numFmtId="0" fontId="2" fillId="0" borderId="1" xfId="1" applyFont="1" applyBorder="1" applyAlignment="1">
      <alignment horizontal="center" vertical="top"/>
    </xf>
    <xf numFmtId="0" fontId="5" fillId="0" borderId="1" xfId="1" applyFont="1" applyBorder="1"/>
    <xf numFmtId="0" fontId="5" fillId="0" borderId="2" xfId="1" applyFont="1" applyBorder="1"/>
    <xf numFmtId="0" fontId="2" fillId="0" borderId="1" xfId="1" applyFont="1" applyBorder="1" applyAlignment="1">
      <alignment horizontal="left" vertical="top" wrapText="1"/>
    </xf>
    <xf numFmtId="0" fontId="2" fillId="4" borderId="1" xfId="1" applyFont="1" applyFill="1" applyBorder="1" applyAlignment="1">
      <alignment horizontal="left" vertical="top" wrapText="1"/>
    </xf>
    <xf numFmtId="0" fontId="2" fillId="0" borderId="1" xfId="1" applyFont="1" applyBorder="1" applyAlignment="1">
      <alignment horizontal="center"/>
    </xf>
    <xf numFmtId="14" fontId="0" fillId="0" borderId="0" xfId="0" applyNumberFormat="1"/>
    <xf numFmtId="0" fontId="6" fillId="5" borderId="0" xfId="0" applyFont="1" applyFill="1" applyAlignment="1">
      <alignment horizontal="center"/>
    </xf>
    <xf numFmtId="0" fontId="6" fillId="0" borderId="0" xfId="0" applyFont="1"/>
    <xf numFmtId="0" fontId="6" fillId="5" borderId="0" xfId="0" applyFont="1" applyFill="1"/>
    <xf numFmtId="0" fontId="4" fillId="3" borderId="5" xfId="1" applyFont="1" applyFill="1" applyBorder="1" applyAlignment="1">
      <alignment vertical="center"/>
    </xf>
    <xf numFmtId="0" fontId="4" fillId="3" borderId="6" xfId="1" applyFont="1" applyFill="1" applyBorder="1" applyAlignment="1">
      <alignment vertical="center"/>
    </xf>
    <xf numFmtId="0" fontId="2" fillId="0" borderId="3" xfId="1" applyFont="1" applyBorder="1" applyAlignment="1">
      <alignment horizontal="center" vertical="top"/>
    </xf>
    <xf numFmtId="0" fontId="4" fillId="3" borderId="5" xfId="1" applyFont="1" applyFill="1" applyBorder="1" applyAlignment="1">
      <alignment horizontal="center" vertical="top"/>
    </xf>
    <xf numFmtId="0" fontId="4" fillId="3" borderId="9" xfId="1" applyFont="1" applyFill="1" applyBorder="1" applyAlignment="1">
      <alignment horizontal="center" vertical="center"/>
    </xf>
    <xf numFmtId="0" fontId="4" fillId="3" borderId="9" xfId="1" applyFont="1" applyFill="1" applyBorder="1" applyAlignment="1">
      <alignment vertical="center"/>
    </xf>
    <xf numFmtId="0" fontId="2" fillId="0" borderId="7" xfId="1" applyFont="1" applyBorder="1" applyAlignment="1">
      <alignment horizontal="center" vertical="top"/>
    </xf>
    <xf numFmtId="0" fontId="2" fillId="0" borderId="10" xfId="1" applyFont="1" applyBorder="1" applyAlignment="1">
      <alignment horizontal="center"/>
    </xf>
    <xf numFmtId="0" fontId="2" fillId="0" borderId="10" xfId="1" applyFont="1" applyBorder="1"/>
    <xf numFmtId="0" fontId="2" fillId="0" borderId="4" xfId="1" applyFont="1" applyBorder="1" applyAlignment="1">
      <alignment horizontal="left" vertical="top"/>
    </xf>
    <xf numFmtId="0" fontId="2" fillId="0" borderId="8" xfId="1" applyFont="1" applyBorder="1" applyAlignment="1">
      <alignment horizontal="left" vertical="top"/>
    </xf>
    <xf numFmtId="0" fontId="2" fillId="0" borderId="3" xfId="1" applyFont="1" applyBorder="1"/>
    <xf numFmtId="0" fontId="2" fillId="0" borderId="4" xfId="1" applyFont="1" applyBorder="1"/>
    <xf numFmtId="0" fontId="3" fillId="2" borderId="5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2" fillId="0" borderId="7" xfId="1" applyFont="1" applyBorder="1"/>
    <xf numFmtId="0" fontId="2" fillId="0" borderId="1" xfId="0" applyFont="1" applyBorder="1" applyAlignment="1">
      <alignment horizontal="center" vertical="top"/>
    </xf>
    <xf numFmtId="0" fontId="5" fillId="0" borderId="1" xfId="0" applyFont="1" applyBorder="1"/>
    <xf numFmtId="0" fontId="2" fillId="0" borderId="0" xfId="1" applyFont="1" applyAlignment="1">
      <alignment horizontal="center" vertical="top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4" fontId="5" fillId="0" borderId="1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 vertical="top"/>
    </xf>
    <xf numFmtId="4" fontId="5" fillId="0" borderId="4" xfId="0" applyNumberFormat="1" applyFont="1" applyBorder="1"/>
    <xf numFmtId="0" fontId="4" fillId="3" borderId="5" xfId="0" applyFont="1" applyFill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2" fillId="0" borderId="7" xfId="0" applyFont="1" applyBorder="1" applyAlignment="1">
      <alignment horizontal="center" vertical="top"/>
    </xf>
    <xf numFmtId="0" fontId="5" fillId="0" borderId="10" xfId="0" applyFont="1" applyBorder="1"/>
    <xf numFmtId="4" fontId="5" fillId="0" borderId="8" xfId="0" applyNumberFormat="1" applyFont="1" applyBorder="1"/>
    <xf numFmtId="14" fontId="1" fillId="0" borderId="0" xfId="1" applyNumberFormat="1"/>
    <xf numFmtId="0" fontId="2" fillId="0" borderId="9" xfId="1" applyFont="1" applyBorder="1"/>
    <xf numFmtId="0" fontId="2" fillId="0" borderId="10" xfId="1" applyFont="1" applyBorder="1" applyAlignment="1">
      <alignment horizontal="center" vertical="top"/>
    </xf>
    <xf numFmtId="0" fontId="2" fillId="0" borderId="10" xfId="1" applyFont="1" applyBorder="1" applyAlignment="1">
      <alignment horizontal="left" vertical="top" wrapText="1"/>
    </xf>
    <xf numFmtId="0" fontId="2" fillId="0" borderId="0" xfId="1" applyFont="1" applyBorder="1" applyAlignment="1">
      <alignment horizontal="center" vertical="top"/>
    </xf>
    <xf numFmtId="0" fontId="2" fillId="0" borderId="0" xfId="1" applyFont="1" applyBorder="1" applyAlignment="1">
      <alignment horizontal="left" vertical="top" wrapText="1"/>
    </xf>
  </cellXfs>
  <cellStyles count="2">
    <cellStyle name="Normální" xfId="0" builtinId="0"/>
    <cellStyle name="Normální 2" xfId="1" xr:uid="{B8B9D2FC-711C-4F74-BBFF-4D3A923AA981}"/>
  </cellStyles>
  <dxfs count="5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charset val="23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charset val="238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charset val="238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charset val="238"/>
        <scheme val="none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family val="2"/>
        <charset val="238"/>
        <scheme val="none"/>
      </font>
      <numFmt numFmtId="4" formatCode="#,##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family val="2"/>
        <charset val="23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charset val="238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F243E"/>
        <name val="Arial"/>
        <family val="2"/>
        <charset val="238"/>
        <scheme val="none"/>
      </font>
      <fill>
        <patternFill patternType="solid">
          <fgColor indexed="64"/>
          <bgColor rgb="FFF2F2F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charset val="238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charset val="238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solid">
          <fgColor indexed="64"/>
          <bgColor theme="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numFmt numFmtId="0" formatCode="General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charset val="238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164" formatCode="m/d/yyyy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family val="2"/>
        <charset val="238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charset val="238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F243E"/>
        <name val="Arial"/>
        <family val="2"/>
        <charset val="238"/>
        <scheme val="none"/>
      </font>
      <fill>
        <patternFill patternType="solid">
          <fgColor indexed="64"/>
          <bgColor rgb="FFF2F2F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charset val="238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charset val="238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F243E"/>
        <name val="Arial"/>
        <family val="2"/>
        <charset val="238"/>
        <scheme val="none"/>
      </font>
      <fill>
        <patternFill patternType="solid">
          <fgColor indexed="64"/>
          <bgColor rgb="FFF2F2F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charset val="238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charset val="23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charset val="23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charset val="238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3" tint="-0.499984740745262"/>
        <name val="Arial"/>
        <family val="2"/>
        <charset val="238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8" Type="http://schemas.openxmlformats.org/officeDocument/2006/relationships/powerPivotData" Target="model/item.data"/><Relationship Id="rId26" Type="http://schemas.openxmlformats.org/officeDocument/2006/relationships/customXml" Target="../customXml/item6.xml"/><Relationship Id="rId39" Type="http://schemas.openxmlformats.org/officeDocument/2006/relationships/customXml" Target="../customXml/item19.xml"/><Relationship Id="rId21" Type="http://schemas.openxmlformats.org/officeDocument/2006/relationships/customXml" Target="../customXml/item1.xml"/><Relationship Id="rId34" Type="http://schemas.openxmlformats.org/officeDocument/2006/relationships/customXml" Target="../customXml/item14.xml"/><Relationship Id="rId42" Type="http://schemas.openxmlformats.org/officeDocument/2006/relationships/customXml" Target="../customXml/item22.xml"/><Relationship Id="rId47" Type="http://schemas.openxmlformats.org/officeDocument/2006/relationships/customXml" Target="../customXml/item2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9" Type="http://schemas.openxmlformats.org/officeDocument/2006/relationships/customXml" Target="../customXml/item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4.xml"/><Relationship Id="rId32" Type="http://schemas.openxmlformats.org/officeDocument/2006/relationships/customXml" Target="../customXml/item12.xml"/><Relationship Id="rId37" Type="http://schemas.openxmlformats.org/officeDocument/2006/relationships/customXml" Target="../customXml/item17.xml"/><Relationship Id="rId40" Type="http://schemas.openxmlformats.org/officeDocument/2006/relationships/customXml" Target="../customXml/item20.xml"/><Relationship Id="rId45" Type="http://schemas.openxmlformats.org/officeDocument/2006/relationships/customXml" Target="../customXml/item25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23" Type="http://schemas.openxmlformats.org/officeDocument/2006/relationships/customXml" Target="../customXml/item3.xml"/><Relationship Id="rId28" Type="http://schemas.openxmlformats.org/officeDocument/2006/relationships/customXml" Target="../customXml/item8.xml"/><Relationship Id="rId36" Type="http://schemas.openxmlformats.org/officeDocument/2006/relationships/customXml" Target="../customXml/item16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31" Type="http://schemas.openxmlformats.org/officeDocument/2006/relationships/customXml" Target="../customXml/item11.xml"/><Relationship Id="rId44" Type="http://schemas.openxmlformats.org/officeDocument/2006/relationships/customXml" Target="../customXml/item2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Relationship Id="rId22" Type="http://schemas.openxmlformats.org/officeDocument/2006/relationships/customXml" Target="../customXml/item2.xml"/><Relationship Id="rId27" Type="http://schemas.openxmlformats.org/officeDocument/2006/relationships/customXml" Target="../customXml/item7.xml"/><Relationship Id="rId30" Type="http://schemas.openxmlformats.org/officeDocument/2006/relationships/customXml" Target="../customXml/item10.xml"/><Relationship Id="rId35" Type="http://schemas.openxmlformats.org/officeDocument/2006/relationships/customXml" Target="../customXml/item15.xml"/><Relationship Id="rId43" Type="http://schemas.openxmlformats.org/officeDocument/2006/relationships/customXml" Target="../customXml/item2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5" Type="http://schemas.openxmlformats.org/officeDocument/2006/relationships/customXml" Target="../customXml/item5.xml"/><Relationship Id="rId33" Type="http://schemas.openxmlformats.org/officeDocument/2006/relationships/customXml" Target="../customXml/item13.xml"/><Relationship Id="rId38" Type="http://schemas.openxmlformats.org/officeDocument/2006/relationships/customXml" Target="../customXml/item18.xml"/><Relationship Id="rId46" Type="http://schemas.openxmlformats.org/officeDocument/2006/relationships/customXml" Target="../customXml/item26.xml"/><Relationship Id="rId20" Type="http://schemas.openxmlformats.org/officeDocument/2006/relationships/calcChain" Target="calcChain.xml"/><Relationship Id="rId41" Type="http://schemas.openxmlformats.org/officeDocument/2006/relationships/customXml" Target="../customXml/item2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90EFDD7-A924-49EF-A933-08E592B8561F}" name="Tabulka10" displayName="Tabulka10" ref="B1:F145" totalsRowShown="0" headerRowDxfId="51" headerRowBorderDxfId="50" tableBorderDxfId="49" totalsRowBorderDxfId="48" headerRowCellStyle="Normální 2">
  <autoFilter ref="B1:F145" xr:uid="{390EFDD7-A924-49EF-A933-08E592B8561F}"/>
  <tableColumns count="5">
    <tableColumn id="1" xr3:uid="{ED7806AB-FF4A-4358-92FD-6184A7D7BEAA}" name="Cas_Id" dataDxfId="47" dataCellStyle="Normální 2"/>
    <tableColumn id="2" xr3:uid="{040B3B2E-75F1-4D10-9ED6-48FA6A578DBD}" name="Cas_Rok" dataDxfId="46" dataCellStyle="Normální 2"/>
    <tableColumn id="3" xr3:uid="{BA06AE34-40DE-401B-82F3-272540FCE491}" name="Cas_Mesic" dataDxfId="45" dataCellStyle="Normální 2"/>
    <tableColumn id="4" xr3:uid="{560170EC-E07E-4F83-9D93-B79ED4B7CF9A}" name="Cas_Den" dataDxfId="44" dataCellStyle="Normální 2"/>
    <tableColumn id="5" xr3:uid="{12682912-4273-4ED4-AFB4-543652F9B1BA}" name="Cas_Datum" dataDxfId="43" dataCellStyle="Normální 2">
      <calculatedColumnFormula>DATE(Tabulka10[[#This Row],[Cas_Rok]],Tabulka10[[#This Row],[Cas_Mesic]],Tabulka10[[#This Row],[Cas_Den]])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086EDCA-0647-488F-A508-3A91121EADEC}" name="Tabulka9" displayName="Tabulka9" ref="B1:C7" totalsRowShown="0" headerRowDxfId="42" headerRowBorderDxfId="41" tableBorderDxfId="40" totalsRowBorderDxfId="39" headerRowCellStyle="Normální 2">
  <autoFilter ref="B1:C7" xr:uid="{2086EDCA-0647-488F-A508-3A91121EADEC}"/>
  <tableColumns count="2">
    <tableColumn id="1" xr3:uid="{4E025ED7-8062-4B73-A9A8-D8DEDDBA328E}" name="Stat_id" dataDxfId="38" dataCellStyle="Normální 2"/>
    <tableColumn id="2" xr3:uid="{36225C28-EA9C-4CAD-A90B-22BE01CA3A06}" name="Stat_Nazev" dataDxfId="37" dataCellStyle="Normální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EB146C9-48B0-42E1-9C72-EFAC1598B6D3}" name="Tabulka8" displayName="Tabulka8" ref="B1:C19" totalsRowShown="0" headerRowDxfId="36" headerRowBorderDxfId="35" tableBorderDxfId="34" headerRowCellStyle="Normální 2">
  <autoFilter ref="B1:C19" xr:uid="{4EB146C9-48B0-42E1-9C72-EFAC1598B6D3}"/>
  <tableColumns count="2">
    <tableColumn id="1" xr3:uid="{DD1F565F-132C-4810-A71C-13AF9C3F2F86}" name="Reg_Id" dataDxfId="33" dataCellStyle="Normální 2"/>
    <tableColumn id="2" xr3:uid="{EEDEA9C1-39CD-4095-B3F9-BA6F157D7A6A}" name="Reg_Nazev" dataDxfId="32" dataCellStyle="Normální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691D2E-5009-4B51-8D63-EC1845A9C560}" name="Tabulka3" displayName="Tabulka3" ref="B1:C19" totalsRowShown="0">
  <autoFilter ref="B1:C19" xr:uid="{42691D2E-5009-4B51-8D63-EC1845A9C560}"/>
  <tableColumns count="2">
    <tableColumn id="1" xr3:uid="{4E05ADA0-2C3D-4DA9-9B76-087FC9D0152B}" name="Mesto_id"/>
    <tableColumn id="2" xr3:uid="{32078431-05B8-47C5-8B17-8E378BFBF3AC}" name="Mesto_nazev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58D41BD-D310-47CF-A052-AFA6EA761B6E}" name="Tabulka714" displayName="Tabulka714" ref="A1:C3" totalsRowShown="0" headerRowBorderDxfId="4" tableBorderDxfId="5" totalsRowBorderDxfId="3">
  <autoFilter ref="A1:C3" xr:uid="{B58D41BD-D310-47CF-A052-AFA6EA761B6E}"/>
  <tableColumns count="3">
    <tableColumn id="1" xr3:uid="{12CC2D7D-610D-4948-92C1-A6040A5CA5F2}" name="Mena_Id" dataDxfId="2" dataCellStyle="Normální 2"/>
    <tableColumn id="2" xr3:uid="{EBDE7DEA-3439-4F7F-B5AC-15B35D696201}" name="Mena_Zkratka" dataDxfId="1" dataCellStyle="Normální 2"/>
    <tableColumn id="3" xr3:uid="{6729701B-2046-4741-BD69-63D3C8C7E430}" name="Mena_Nazev" dataDxfId="0" dataCellStyle="Normální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5E78FDC-0BDB-4611-BCF2-3089919897A9}" name="Tabulka5" displayName="Tabulka5" ref="B1:L173" totalsRowShown="0" headerRowDxfId="31">
  <autoFilter ref="B1:L173" xr:uid="{45E78FDC-0BDB-4611-BCF2-3089919897A9}"/>
  <tableColumns count="11">
    <tableColumn id="1" xr3:uid="{5DC0A0DE-6824-400F-A504-838FDA8404A2}" name="Fakt_id"/>
    <tableColumn id="2" xr3:uid="{F5A1154D-FEEB-47BC-810F-4303241AB89D}" name="Fakt_cislo"/>
    <tableColumn id="4" xr3:uid="{DC2F1CA7-F5B0-43A2-AB6F-CD46A8EFA5B7}" name="Fakt_datum_vzniku" dataDxfId="30"/>
    <tableColumn id="3" xr3:uid="{E921E617-7F05-4B89-B1B5-62468FADB2E9}" name="Fakt_datum_splatn" dataDxfId="29"/>
    <tableColumn id="5" xr3:uid="{F1570CC9-2E43-46D5-91B0-DE02D9649889}" name="Fakt_kat_id" dataDxfId="28">
      <calculatedColumnFormula array="1">_xlfn.IFS(Tabulka5[[#This Row],[Fakt_datum_splatn]]-Tabulka5[[#This Row],[Fakt_datum_vzniku]]&gt;365,2,Tabulka5[[#This Row],[Fakt_datum_splatn]]-Tabulka5[[#This Row],[Fakt_datum_vzniku]]&lt;=365,1)</calculatedColumnFormula>
    </tableColumn>
    <tableColumn id="6" xr3:uid="{846AD724-F04A-4755-A618-91EC2C1738C3}" name="Zak_id" dataDxfId="27"/>
    <tableColumn id="11" xr3:uid="{DE29558A-A7AB-4F90-A7CA-8B97A8DE179A}" name="Mena_Id" dataDxfId="26" dataCellStyle="Normální 2"/>
    <tableColumn id="7" xr3:uid="{FA25D7F6-1090-4E93-A0D5-6F6241B58F6C}" name="Zbo_Id" dataDxfId="25"/>
    <tableColumn id="8" xr3:uid="{DF8D3047-E92D-43CB-8538-3F90517D7D18}" name="Zbo_Cena" dataDxfId="24"/>
    <tableColumn id="9" xr3:uid="{15D501C7-22F6-428B-972C-9D398EF805E3}" name="Mnozstvi" dataDxfId="23"/>
    <tableColumn id="10" xr3:uid="{AEC643F7-B08D-4543-9994-86EB544CE7FD}" name="Celkova_castka" dataDxfId="22">
      <calculatedColumnFormula>Tabulka5[[#This Row],[Zbo_Cena]]*Tabulka5[[#This Row],[Mnozstvi]]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68677BB-7DF8-4405-93F1-C2A8EDE82FD3}" name="Tabulka6" displayName="Tabulka6" ref="B1:C3" totalsRowShown="0">
  <autoFilter ref="B1:C3" xr:uid="{D68677BB-7DF8-4405-93F1-C2A8EDE82FD3}"/>
  <tableColumns count="2">
    <tableColumn id="1" xr3:uid="{FBE176E8-0D64-4F80-8A1B-A28E7F66E7E9}" name="Fakt_kat_id"/>
    <tableColumn id="2" xr3:uid="{3D5853C6-5AC3-4F4D-85E1-FBE358CDB9B2}" name="Fakt_kat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6DE8B78-8EA2-4B63-89C3-E571BC5E879D}" name="Tabulka4" displayName="Tabulka4" ref="B1:C3" totalsRowShown="0" headerRowDxfId="21">
  <autoFilter ref="B1:C3" xr:uid="{E6DE8B78-8EA2-4B63-89C3-E571BC5E879D}"/>
  <tableColumns count="2">
    <tableColumn id="1" xr3:uid="{7E4F4B6B-5A74-4D77-809A-B630A905D8C9}" name="Pohl_stav_id"/>
    <tableColumn id="2" xr3:uid="{0EF35020-D815-4F51-B53A-A9B0481486F7}" name="Pohl_stav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60DE20-BD55-47C0-99E4-148F02EA75BE}" name="Tabulka2" displayName="Tabulka2" ref="B1:C171" totalsRowShown="0" headerRowDxfId="20">
  <autoFilter ref="B1:C171" xr:uid="{DC60DE20-BD55-47C0-99E4-148F02EA75BE}"/>
  <tableColumns count="2">
    <tableColumn id="1" xr3:uid="{180C4EDA-3081-4880-976B-8F01BC1EA86E}" name="Zak_id" dataDxfId="19" dataCellStyle="Normální 2"/>
    <tableColumn id="2" xr3:uid="{3222E39B-6795-48E5-A447-10FBA737BCF3}" name="Zak_nazev" dataDxfId="18" dataCellStyle="Normální 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7268ACC-907D-496B-84C1-17E9AD459F51}" name="Tabulka11" displayName="Tabulka11" ref="B1:D66" totalsRowShown="0" headerRowDxfId="17" headerRowBorderDxfId="16" tableBorderDxfId="15" totalsRowBorderDxfId="14">
  <autoFilter ref="B1:D66" xr:uid="{07268ACC-907D-496B-84C1-17E9AD459F51}"/>
  <tableColumns count="3">
    <tableColumn id="1" xr3:uid="{C0622852-3C5F-40EC-96D0-1F4A4DD0CA0D}" name="Zbo_Id" dataDxfId="13"/>
    <tableColumn id="2" xr3:uid="{D6A8E7F8-2D0E-479F-BB12-397A01CC5850}" name="Zbo_Nazev" dataDxfId="12"/>
    <tableColumn id="3" xr3:uid="{07B82BFB-C6D2-41FB-ACCA-C0DFE13A62FB}" name="Zbo_Cena" dataDxfId="1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E172CA4-6C71-496C-A8DB-2BE226BF74AD}" name="Tabulka12" displayName="Tabulka12" ref="B1:E19" totalsRowShown="0">
  <autoFilter ref="B1:E19" xr:uid="{4E172CA4-6C71-496C-A8DB-2BE226BF74AD}"/>
  <tableColumns count="4">
    <tableColumn id="1" xr3:uid="{F7822442-EBE6-42E4-AFB6-F616F79C96F3}" name="Misto_id"/>
    <tableColumn id="2" xr3:uid="{A7F92EDF-0BDF-4899-83F7-BD3E33A98A3A}" name="Mesto_id"/>
    <tableColumn id="3" xr3:uid="{E88E540C-08AD-49AE-BCF9-942B44AFCEE0}" name="Reg_id" dataDxfId="10" dataCellStyle="Normální 2"/>
    <tableColumn id="4" xr3:uid="{511C41D7-00D4-44D7-88D6-3BD6AD6554A0}" name="Stat_id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0D7C76-471A-4A5C-9DED-06D0CFD626E6}" name="Tabulka1" displayName="Tabulka1" ref="A1:H173" totalsRowShown="0">
  <autoFilter ref="A1:H173" xr:uid="{C60D7C76-471A-4A5C-9DED-06D0CFD626E6}"/>
  <tableColumns count="8">
    <tableColumn id="1" xr3:uid="{31765045-9B58-44FA-9F54-EAFEAA38080C}" name="ID_POHLEDAVKA"/>
    <tableColumn id="2" xr3:uid="{A2DDE1A0-C648-4D8F-B37F-1A2CCAA68E3E}" name="Fakt_id"/>
    <tableColumn id="3" xr3:uid="{26500135-26DF-40BE-8C76-50065D91D391}" name="Fakt_datum_splatn" dataDxfId="9"/>
    <tableColumn id="4" xr3:uid="{EB2A29D8-985D-4477-A60F-7728EE88B554}" name="Fakt_kat_id" dataDxfId="8">
      <calculatedColumnFormula array="1">_xlfn.IFS(Tabulka5[[#This Row],[Fakt_datum_splatn]]-Tabulka5[[#This Row],[Fakt_datum_vzniku]]&gt;365,2,Tabulka5[[#This Row],[Fakt_datum_splatn]]-Tabulka5[[#This Row],[Fakt_datum_vzniku]]&lt;=365,1)</calculatedColumnFormula>
    </tableColumn>
    <tableColumn id="5" xr3:uid="{2EDAFCC3-C13D-4530-B7B1-DE8E112A862F}" name="Pohl_stav_id" dataDxfId="7">
      <calculatedColumnFormula array="1">_xlfn.IFS(DATE(2014,6,25)-Tabulka1[[#This Row],[Fakt_datum_splatn]]&gt;0,2,DATE(2014,6,25)-Tabulka1[[#This Row],[Fakt_datum_splatn]]&lt;0,1)</calculatedColumnFormula>
    </tableColumn>
    <tableColumn id="6" xr3:uid="{E6C4283D-AC3E-4397-A634-2D8F8CA13CBA}" name="Zak_id"/>
    <tableColumn id="7" xr3:uid="{DD8BEEDB-6595-45EC-9EEE-B12A42D8112E}" name="Misto_id"/>
    <tableColumn id="8" xr3:uid="{D5D43344-6061-4B79-81D6-612FF2C40F3B}" name="Celkova_castka" dataDxfId="6">
      <calculatedColumnFormula>Tabulka5[[#This Row],[Celkova_castka]]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3C54-5ECC-406B-ACEF-89CA398CD6F5}">
  <dimension ref="B1:F257"/>
  <sheetViews>
    <sheetView zoomScale="90" zoomScaleNormal="90" workbookViewId="0">
      <pane xSplit="6" ySplit="1" topLeftCell="G2" activePane="bottomRight" state="frozen"/>
      <selection pane="topRight" activeCell="K1" sqref="K1"/>
      <selection pane="bottomLeft" activeCell="A7" sqref="A7"/>
      <selection pane="bottomRight" activeCell="J26" sqref="J26"/>
    </sheetView>
  </sheetViews>
  <sheetFormatPr defaultRowHeight="14.4" x14ac:dyDescent="0.55000000000000004"/>
  <cols>
    <col min="1" max="1" width="2.41796875" style="1" customWidth="1"/>
    <col min="2" max="2" width="11.68359375" style="1" customWidth="1"/>
    <col min="3" max="3" width="13.1015625" style="1" customWidth="1"/>
    <col min="4" max="4" width="13.68359375" style="1" customWidth="1"/>
    <col min="5" max="5" width="11.1015625" style="1" customWidth="1"/>
    <col min="6" max="6" width="11.5234375" style="1" customWidth="1"/>
    <col min="7" max="16384" width="8.83984375" style="1"/>
  </cols>
  <sheetData>
    <row r="1" spans="2:6" x14ac:dyDescent="0.55000000000000004">
      <c r="B1" s="26" t="s">
        <v>3</v>
      </c>
      <c r="C1" s="27" t="s">
        <v>2</v>
      </c>
      <c r="D1" s="27" t="s">
        <v>1</v>
      </c>
      <c r="E1" s="28" t="s">
        <v>0</v>
      </c>
      <c r="F1" s="27" t="s">
        <v>312</v>
      </c>
    </row>
    <row r="2" spans="2:6" x14ac:dyDescent="0.55000000000000004">
      <c r="B2" s="24">
        <v>1</v>
      </c>
      <c r="C2" s="45">
        <v>2010</v>
      </c>
      <c r="D2" s="2">
        <v>1</v>
      </c>
      <c r="E2" s="25">
        <v>1</v>
      </c>
      <c r="F2" s="44">
        <f>DATE(Tabulka10[[#This Row],[Cas_Rok]],Tabulka10[[#This Row],[Cas_Mesic]],Tabulka10[[#This Row],[Cas_Den]])</f>
        <v>40179</v>
      </c>
    </row>
    <row r="3" spans="2:6" x14ac:dyDescent="0.55000000000000004">
      <c r="B3" s="24">
        <v>2</v>
      </c>
      <c r="C3" s="45">
        <v>2010</v>
      </c>
      <c r="D3" s="2">
        <v>1</v>
      </c>
      <c r="E3" s="25">
        <v>30</v>
      </c>
      <c r="F3" s="44">
        <f>DATE(Tabulka10[[#This Row],[Cas_Rok]],Tabulka10[[#This Row],[Cas_Mesic]],Tabulka10[[#This Row],[Cas_Den]])</f>
        <v>40208</v>
      </c>
    </row>
    <row r="4" spans="2:6" x14ac:dyDescent="0.55000000000000004">
      <c r="B4" s="24">
        <v>3</v>
      </c>
      <c r="C4" s="45">
        <v>2010</v>
      </c>
      <c r="D4" s="2">
        <v>2</v>
      </c>
      <c r="E4" s="25">
        <v>1</v>
      </c>
      <c r="F4" s="44">
        <f>DATE(Tabulka10[[#This Row],[Cas_Rok]],Tabulka10[[#This Row],[Cas_Mesic]],Tabulka10[[#This Row],[Cas_Den]])</f>
        <v>40210</v>
      </c>
    </row>
    <row r="5" spans="2:6" x14ac:dyDescent="0.55000000000000004">
      <c r="B5" s="24">
        <v>4</v>
      </c>
      <c r="C5" s="45">
        <v>2010</v>
      </c>
      <c r="D5" s="2">
        <v>2</v>
      </c>
      <c r="E5" s="25">
        <v>28</v>
      </c>
      <c r="F5" s="44">
        <f>DATE(Tabulka10[[#This Row],[Cas_Rok]],Tabulka10[[#This Row],[Cas_Mesic]],Tabulka10[[#This Row],[Cas_Den]])</f>
        <v>40237</v>
      </c>
    </row>
    <row r="6" spans="2:6" x14ac:dyDescent="0.55000000000000004">
      <c r="B6" s="24">
        <v>5</v>
      </c>
      <c r="C6" s="45">
        <v>2010</v>
      </c>
      <c r="D6" s="2">
        <v>3</v>
      </c>
      <c r="E6" s="25">
        <v>1</v>
      </c>
      <c r="F6" s="44">
        <f>DATE(Tabulka10[[#This Row],[Cas_Rok]],Tabulka10[[#This Row],[Cas_Mesic]],Tabulka10[[#This Row],[Cas_Den]])</f>
        <v>40238</v>
      </c>
    </row>
    <row r="7" spans="2:6" x14ac:dyDescent="0.55000000000000004">
      <c r="B7" s="24">
        <v>6</v>
      </c>
      <c r="C7" s="45">
        <v>2010</v>
      </c>
      <c r="D7" s="2">
        <v>3</v>
      </c>
      <c r="E7" s="25">
        <v>30</v>
      </c>
      <c r="F7" s="44">
        <f>DATE(Tabulka10[[#This Row],[Cas_Rok]],Tabulka10[[#This Row],[Cas_Mesic]],Tabulka10[[#This Row],[Cas_Den]])</f>
        <v>40267</v>
      </c>
    </row>
    <row r="8" spans="2:6" x14ac:dyDescent="0.55000000000000004">
      <c r="B8" s="24">
        <v>7</v>
      </c>
      <c r="C8" s="45">
        <v>2010</v>
      </c>
      <c r="D8" s="2">
        <v>4</v>
      </c>
      <c r="E8" s="25">
        <v>1</v>
      </c>
      <c r="F8" s="44">
        <f>DATE(Tabulka10[[#This Row],[Cas_Rok]],Tabulka10[[#This Row],[Cas_Mesic]],Tabulka10[[#This Row],[Cas_Den]])</f>
        <v>40269</v>
      </c>
    </row>
    <row r="9" spans="2:6" x14ac:dyDescent="0.55000000000000004">
      <c r="B9" s="24">
        <v>8</v>
      </c>
      <c r="C9" s="45">
        <v>2010</v>
      </c>
      <c r="D9" s="2">
        <v>4</v>
      </c>
      <c r="E9" s="25">
        <v>30</v>
      </c>
      <c r="F9" s="44">
        <f>DATE(Tabulka10[[#This Row],[Cas_Rok]],Tabulka10[[#This Row],[Cas_Mesic]],Tabulka10[[#This Row],[Cas_Den]])</f>
        <v>40298</v>
      </c>
    </row>
    <row r="10" spans="2:6" x14ac:dyDescent="0.55000000000000004">
      <c r="B10" s="24">
        <v>9</v>
      </c>
      <c r="C10" s="45">
        <v>2010</v>
      </c>
      <c r="D10" s="2">
        <v>5</v>
      </c>
      <c r="E10" s="25">
        <v>1</v>
      </c>
      <c r="F10" s="44">
        <f>DATE(Tabulka10[[#This Row],[Cas_Rok]],Tabulka10[[#This Row],[Cas_Mesic]],Tabulka10[[#This Row],[Cas_Den]])</f>
        <v>40299</v>
      </c>
    </row>
    <row r="11" spans="2:6" x14ac:dyDescent="0.55000000000000004">
      <c r="B11" s="24">
        <v>10</v>
      </c>
      <c r="C11" s="45">
        <v>2010</v>
      </c>
      <c r="D11" s="2">
        <v>5</v>
      </c>
      <c r="E11" s="25">
        <v>30</v>
      </c>
      <c r="F11" s="44">
        <f>DATE(Tabulka10[[#This Row],[Cas_Rok]],Tabulka10[[#This Row],[Cas_Mesic]],Tabulka10[[#This Row],[Cas_Den]])</f>
        <v>40328</v>
      </c>
    </row>
    <row r="12" spans="2:6" x14ac:dyDescent="0.55000000000000004">
      <c r="B12" s="24">
        <v>11</v>
      </c>
      <c r="C12" s="45">
        <v>2010</v>
      </c>
      <c r="D12" s="2">
        <v>6</v>
      </c>
      <c r="E12" s="25">
        <v>1</v>
      </c>
      <c r="F12" s="44">
        <f>DATE(Tabulka10[[#This Row],[Cas_Rok]],Tabulka10[[#This Row],[Cas_Mesic]],Tabulka10[[#This Row],[Cas_Den]])</f>
        <v>40330</v>
      </c>
    </row>
    <row r="13" spans="2:6" x14ac:dyDescent="0.55000000000000004">
      <c r="B13" s="24">
        <v>12</v>
      </c>
      <c r="C13" s="45">
        <v>2010</v>
      </c>
      <c r="D13" s="2">
        <v>6</v>
      </c>
      <c r="E13" s="25">
        <v>30</v>
      </c>
      <c r="F13" s="44">
        <f>DATE(Tabulka10[[#This Row],[Cas_Rok]],Tabulka10[[#This Row],[Cas_Mesic]],Tabulka10[[#This Row],[Cas_Den]])</f>
        <v>40359</v>
      </c>
    </row>
    <row r="14" spans="2:6" x14ac:dyDescent="0.55000000000000004">
      <c r="B14" s="24">
        <v>13</v>
      </c>
      <c r="C14" s="45">
        <v>2010</v>
      </c>
      <c r="D14" s="2">
        <v>7</v>
      </c>
      <c r="E14" s="25">
        <v>1</v>
      </c>
      <c r="F14" s="44">
        <f>DATE(Tabulka10[[#This Row],[Cas_Rok]],Tabulka10[[#This Row],[Cas_Mesic]],Tabulka10[[#This Row],[Cas_Den]])</f>
        <v>40360</v>
      </c>
    </row>
    <row r="15" spans="2:6" x14ac:dyDescent="0.55000000000000004">
      <c r="B15" s="24">
        <v>14</v>
      </c>
      <c r="C15" s="45">
        <v>2010</v>
      </c>
      <c r="D15" s="2">
        <v>7</v>
      </c>
      <c r="E15" s="25">
        <v>30</v>
      </c>
      <c r="F15" s="44">
        <f>DATE(Tabulka10[[#This Row],[Cas_Rok]],Tabulka10[[#This Row],[Cas_Mesic]],Tabulka10[[#This Row],[Cas_Den]])</f>
        <v>40389</v>
      </c>
    </row>
    <row r="16" spans="2:6" x14ac:dyDescent="0.55000000000000004">
      <c r="B16" s="24">
        <v>15</v>
      </c>
      <c r="C16" s="45">
        <v>2010</v>
      </c>
      <c r="D16" s="2">
        <v>8</v>
      </c>
      <c r="E16" s="25">
        <v>1</v>
      </c>
      <c r="F16" s="44">
        <f>DATE(Tabulka10[[#This Row],[Cas_Rok]],Tabulka10[[#This Row],[Cas_Mesic]],Tabulka10[[#This Row],[Cas_Den]])</f>
        <v>40391</v>
      </c>
    </row>
    <row r="17" spans="2:6" x14ac:dyDescent="0.55000000000000004">
      <c r="B17" s="24">
        <v>16</v>
      </c>
      <c r="C17" s="45">
        <v>2010</v>
      </c>
      <c r="D17" s="2">
        <v>8</v>
      </c>
      <c r="E17" s="25">
        <v>30</v>
      </c>
      <c r="F17" s="44">
        <f>DATE(Tabulka10[[#This Row],[Cas_Rok]],Tabulka10[[#This Row],[Cas_Mesic]],Tabulka10[[#This Row],[Cas_Den]])</f>
        <v>40420</v>
      </c>
    </row>
    <row r="18" spans="2:6" x14ac:dyDescent="0.55000000000000004">
      <c r="B18" s="24">
        <v>17</v>
      </c>
      <c r="C18" s="45">
        <v>2010</v>
      </c>
      <c r="D18" s="2">
        <v>9</v>
      </c>
      <c r="E18" s="25">
        <v>1</v>
      </c>
      <c r="F18" s="44">
        <f>DATE(Tabulka10[[#This Row],[Cas_Rok]],Tabulka10[[#This Row],[Cas_Mesic]],Tabulka10[[#This Row],[Cas_Den]])</f>
        <v>40422</v>
      </c>
    </row>
    <row r="19" spans="2:6" x14ac:dyDescent="0.55000000000000004">
      <c r="B19" s="24">
        <v>18</v>
      </c>
      <c r="C19" s="45">
        <v>2010</v>
      </c>
      <c r="D19" s="2">
        <v>9</v>
      </c>
      <c r="E19" s="25">
        <v>30</v>
      </c>
      <c r="F19" s="44">
        <f>DATE(Tabulka10[[#This Row],[Cas_Rok]],Tabulka10[[#This Row],[Cas_Mesic]],Tabulka10[[#This Row],[Cas_Den]])</f>
        <v>40451</v>
      </c>
    </row>
    <row r="20" spans="2:6" x14ac:dyDescent="0.55000000000000004">
      <c r="B20" s="24">
        <v>19</v>
      </c>
      <c r="C20" s="45">
        <v>2010</v>
      </c>
      <c r="D20" s="2">
        <v>10</v>
      </c>
      <c r="E20" s="25">
        <v>1</v>
      </c>
      <c r="F20" s="44">
        <f>DATE(Tabulka10[[#This Row],[Cas_Rok]],Tabulka10[[#This Row],[Cas_Mesic]],Tabulka10[[#This Row],[Cas_Den]])</f>
        <v>40452</v>
      </c>
    </row>
    <row r="21" spans="2:6" x14ac:dyDescent="0.55000000000000004">
      <c r="B21" s="24">
        <v>20</v>
      </c>
      <c r="C21" s="45">
        <v>2010</v>
      </c>
      <c r="D21" s="2">
        <v>10</v>
      </c>
      <c r="E21" s="25">
        <v>30</v>
      </c>
      <c r="F21" s="44">
        <f>DATE(Tabulka10[[#This Row],[Cas_Rok]],Tabulka10[[#This Row],[Cas_Mesic]],Tabulka10[[#This Row],[Cas_Den]])</f>
        <v>40481</v>
      </c>
    </row>
    <row r="22" spans="2:6" x14ac:dyDescent="0.55000000000000004">
      <c r="B22" s="24">
        <v>21</v>
      </c>
      <c r="C22" s="45">
        <v>2010</v>
      </c>
      <c r="D22" s="2">
        <v>11</v>
      </c>
      <c r="E22" s="25">
        <v>1</v>
      </c>
      <c r="F22" s="44">
        <f>DATE(Tabulka10[[#This Row],[Cas_Rok]],Tabulka10[[#This Row],[Cas_Mesic]],Tabulka10[[#This Row],[Cas_Den]])</f>
        <v>40483</v>
      </c>
    </row>
    <row r="23" spans="2:6" x14ac:dyDescent="0.55000000000000004">
      <c r="B23" s="24">
        <v>22</v>
      </c>
      <c r="C23" s="45">
        <v>2010</v>
      </c>
      <c r="D23" s="2">
        <v>11</v>
      </c>
      <c r="E23" s="25">
        <v>30</v>
      </c>
      <c r="F23" s="44">
        <f>DATE(Tabulka10[[#This Row],[Cas_Rok]],Tabulka10[[#This Row],[Cas_Mesic]],Tabulka10[[#This Row],[Cas_Den]])</f>
        <v>40512</v>
      </c>
    </row>
    <row r="24" spans="2:6" x14ac:dyDescent="0.55000000000000004">
      <c r="B24" s="24">
        <v>23</v>
      </c>
      <c r="C24" s="45">
        <v>2010</v>
      </c>
      <c r="D24" s="2">
        <v>12</v>
      </c>
      <c r="E24" s="25">
        <v>1</v>
      </c>
      <c r="F24" s="44">
        <f>DATE(Tabulka10[[#This Row],[Cas_Rok]],Tabulka10[[#This Row],[Cas_Mesic]],Tabulka10[[#This Row],[Cas_Den]])</f>
        <v>40513</v>
      </c>
    </row>
    <row r="25" spans="2:6" x14ac:dyDescent="0.55000000000000004">
      <c r="B25" s="24">
        <v>24</v>
      </c>
      <c r="C25" s="45">
        <v>2010</v>
      </c>
      <c r="D25" s="2">
        <v>12</v>
      </c>
      <c r="E25" s="25">
        <v>30</v>
      </c>
      <c r="F25" s="44">
        <f>DATE(Tabulka10[[#This Row],[Cas_Rok]],Tabulka10[[#This Row],[Cas_Mesic]],Tabulka10[[#This Row],[Cas_Den]])</f>
        <v>40542</v>
      </c>
    </row>
    <row r="26" spans="2:6" x14ac:dyDescent="0.55000000000000004">
      <c r="B26" s="24">
        <v>25</v>
      </c>
      <c r="C26" s="45">
        <v>2011</v>
      </c>
      <c r="D26" s="2">
        <v>1</v>
      </c>
      <c r="E26" s="25">
        <v>1</v>
      </c>
      <c r="F26" s="44">
        <f>DATE(Tabulka10[[#This Row],[Cas_Rok]],Tabulka10[[#This Row],[Cas_Mesic]],Tabulka10[[#This Row],[Cas_Den]])</f>
        <v>40544</v>
      </c>
    </row>
    <row r="27" spans="2:6" x14ac:dyDescent="0.55000000000000004">
      <c r="B27" s="24">
        <v>26</v>
      </c>
      <c r="C27" s="45">
        <v>2011</v>
      </c>
      <c r="D27" s="2">
        <v>1</v>
      </c>
      <c r="E27" s="25">
        <v>30</v>
      </c>
      <c r="F27" s="44">
        <f>DATE(Tabulka10[[#This Row],[Cas_Rok]],Tabulka10[[#This Row],[Cas_Mesic]],Tabulka10[[#This Row],[Cas_Den]])</f>
        <v>40573</v>
      </c>
    </row>
    <row r="28" spans="2:6" x14ac:dyDescent="0.55000000000000004">
      <c r="B28" s="24">
        <v>27</v>
      </c>
      <c r="C28" s="45">
        <v>2011</v>
      </c>
      <c r="D28" s="2">
        <v>2</v>
      </c>
      <c r="E28" s="25">
        <v>1</v>
      </c>
      <c r="F28" s="44">
        <f>DATE(Tabulka10[[#This Row],[Cas_Rok]],Tabulka10[[#This Row],[Cas_Mesic]],Tabulka10[[#This Row],[Cas_Den]])</f>
        <v>40575</v>
      </c>
    </row>
    <row r="29" spans="2:6" x14ac:dyDescent="0.55000000000000004">
      <c r="B29" s="24">
        <v>28</v>
      </c>
      <c r="C29" s="45">
        <v>2011</v>
      </c>
      <c r="D29" s="2">
        <v>2</v>
      </c>
      <c r="E29" s="25">
        <v>28</v>
      </c>
      <c r="F29" s="44">
        <f>DATE(Tabulka10[[#This Row],[Cas_Rok]],Tabulka10[[#This Row],[Cas_Mesic]],Tabulka10[[#This Row],[Cas_Den]])</f>
        <v>40602</v>
      </c>
    </row>
    <row r="30" spans="2:6" x14ac:dyDescent="0.55000000000000004">
      <c r="B30" s="24">
        <v>29</v>
      </c>
      <c r="C30" s="45">
        <v>2011</v>
      </c>
      <c r="D30" s="2">
        <v>3</v>
      </c>
      <c r="E30" s="25">
        <v>1</v>
      </c>
      <c r="F30" s="44">
        <f>DATE(Tabulka10[[#This Row],[Cas_Rok]],Tabulka10[[#This Row],[Cas_Mesic]],Tabulka10[[#This Row],[Cas_Den]])</f>
        <v>40603</v>
      </c>
    </row>
    <row r="31" spans="2:6" x14ac:dyDescent="0.55000000000000004">
      <c r="B31" s="24">
        <v>30</v>
      </c>
      <c r="C31" s="45">
        <v>2011</v>
      </c>
      <c r="D31" s="2">
        <v>3</v>
      </c>
      <c r="E31" s="25">
        <v>30</v>
      </c>
      <c r="F31" s="44">
        <f>DATE(Tabulka10[[#This Row],[Cas_Rok]],Tabulka10[[#This Row],[Cas_Mesic]],Tabulka10[[#This Row],[Cas_Den]])</f>
        <v>40632</v>
      </c>
    </row>
    <row r="32" spans="2:6" x14ac:dyDescent="0.55000000000000004">
      <c r="B32" s="24">
        <v>31</v>
      </c>
      <c r="C32" s="45">
        <v>2011</v>
      </c>
      <c r="D32" s="2">
        <v>4</v>
      </c>
      <c r="E32" s="25">
        <v>1</v>
      </c>
      <c r="F32" s="44">
        <f>DATE(Tabulka10[[#This Row],[Cas_Rok]],Tabulka10[[#This Row],[Cas_Mesic]],Tabulka10[[#This Row],[Cas_Den]])</f>
        <v>40634</v>
      </c>
    </row>
    <row r="33" spans="2:6" x14ac:dyDescent="0.55000000000000004">
      <c r="B33" s="24">
        <v>32</v>
      </c>
      <c r="C33" s="45">
        <v>2011</v>
      </c>
      <c r="D33" s="2">
        <v>4</v>
      </c>
      <c r="E33" s="25">
        <v>30</v>
      </c>
      <c r="F33" s="44">
        <f>DATE(Tabulka10[[#This Row],[Cas_Rok]],Tabulka10[[#This Row],[Cas_Mesic]],Tabulka10[[#This Row],[Cas_Den]])</f>
        <v>40663</v>
      </c>
    </row>
    <row r="34" spans="2:6" x14ac:dyDescent="0.55000000000000004">
      <c r="B34" s="24">
        <v>33</v>
      </c>
      <c r="C34" s="45">
        <v>2011</v>
      </c>
      <c r="D34" s="2">
        <v>5</v>
      </c>
      <c r="E34" s="25">
        <v>1</v>
      </c>
      <c r="F34" s="44">
        <f>DATE(Tabulka10[[#This Row],[Cas_Rok]],Tabulka10[[#This Row],[Cas_Mesic]],Tabulka10[[#This Row],[Cas_Den]])</f>
        <v>40664</v>
      </c>
    </row>
    <row r="35" spans="2:6" x14ac:dyDescent="0.55000000000000004">
      <c r="B35" s="24">
        <v>34</v>
      </c>
      <c r="C35" s="45">
        <v>2011</v>
      </c>
      <c r="D35" s="2">
        <v>5</v>
      </c>
      <c r="E35" s="25">
        <v>30</v>
      </c>
      <c r="F35" s="44">
        <f>DATE(Tabulka10[[#This Row],[Cas_Rok]],Tabulka10[[#This Row],[Cas_Mesic]],Tabulka10[[#This Row],[Cas_Den]])</f>
        <v>40693</v>
      </c>
    </row>
    <row r="36" spans="2:6" x14ac:dyDescent="0.55000000000000004">
      <c r="B36" s="24">
        <v>35</v>
      </c>
      <c r="C36" s="45">
        <v>2011</v>
      </c>
      <c r="D36" s="2">
        <v>6</v>
      </c>
      <c r="E36" s="25">
        <v>1</v>
      </c>
      <c r="F36" s="44">
        <f>DATE(Tabulka10[[#This Row],[Cas_Rok]],Tabulka10[[#This Row],[Cas_Mesic]],Tabulka10[[#This Row],[Cas_Den]])</f>
        <v>40695</v>
      </c>
    </row>
    <row r="37" spans="2:6" x14ac:dyDescent="0.55000000000000004">
      <c r="B37" s="24">
        <v>36</v>
      </c>
      <c r="C37" s="45">
        <v>2011</v>
      </c>
      <c r="D37" s="2">
        <v>6</v>
      </c>
      <c r="E37" s="25">
        <v>30</v>
      </c>
      <c r="F37" s="44">
        <f>DATE(Tabulka10[[#This Row],[Cas_Rok]],Tabulka10[[#This Row],[Cas_Mesic]],Tabulka10[[#This Row],[Cas_Den]])</f>
        <v>40724</v>
      </c>
    </row>
    <row r="38" spans="2:6" x14ac:dyDescent="0.55000000000000004">
      <c r="B38" s="24">
        <v>37</v>
      </c>
      <c r="C38" s="45">
        <v>2011</v>
      </c>
      <c r="D38" s="2">
        <v>7</v>
      </c>
      <c r="E38" s="25">
        <v>1</v>
      </c>
      <c r="F38" s="44">
        <f>DATE(Tabulka10[[#This Row],[Cas_Rok]],Tabulka10[[#This Row],[Cas_Mesic]],Tabulka10[[#This Row],[Cas_Den]])</f>
        <v>40725</v>
      </c>
    </row>
    <row r="39" spans="2:6" x14ac:dyDescent="0.55000000000000004">
      <c r="B39" s="24">
        <v>38</v>
      </c>
      <c r="C39" s="45">
        <v>2011</v>
      </c>
      <c r="D39" s="2">
        <v>7</v>
      </c>
      <c r="E39" s="25">
        <v>30</v>
      </c>
      <c r="F39" s="44">
        <f>DATE(Tabulka10[[#This Row],[Cas_Rok]],Tabulka10[[#This Row],[Cas_Mesic]],Tabulka10[[#This Row],[Cas_Den]])</f>
        <v>40754</v>
      </c>
    </row>
    <row r="40" spans="2:6" x14ac:dyDescent="0.55000000000000004">
      <c r="B40" s="24">
        <v>39</v>
      </c>
      <c r="C40" s="45">
        <v>2011</v>
      </c>
      <c r="D40" s="2">
        <v>8</v>
      </c>
      <c r="E40" s="25">
        <v>1</v>
      </c>
      <c r="F40" s="44">
        <f>DATE(Tabulka10[[#This Row],[Cas_Rok]],Tabulka10[[#This Row],[Cas_Mesic]],Tabulka10[[#This Row],[Cas_Den]])</f>
        <v>40756</v>
      </c>
    </row>
    <row r="41" spans="2:6" x14ac:dyDescent="0.55000000000000004">
      <c r="B41" s="24">
        <v>40</v>
      </c>
      <c r="C41" s="45">
        <v>2011</v>
      </c>
      <c r="D41" s="2">
        <v>8</v>
      </c>
      <c r="E41" s="25">
        <v>30</v>
      </c>
      <c r="F41" s="44">
        <f>DATE(Tabulka10[[#This Row],[Cas_Rok]],Tabulka10[[#This Row],[Cas_Mesic]],Tabulka10[[#This Row],[Cas_Den]])</f>
        <v>40785</v>
      </c>
    </row>
    <row r="42" spans="2:6" x14ac:dyDescent="0.55000000000000004">
      <c r="B42" s="24">
        <v>41</v>
      </c>
      <c r="C42" s="45">
        <v>2011</v>
      </c>
      <c r="D42" s="2">
        <v>9</v>
      </c>
      <c r="E42" s="25">
        <v>1</v>
      </c>
      <c r="F42" s="44">
        <f>DATE(Tabulka10[[#This Row],[Cas_Rok]],Tabulka10[[#This Row],[Cas_Mesic]],Tabulka10[[#This Row],[Cas_Den]])</f>
        <v>40787</v>
      </c>
    </row>
    <row r="43" spans="2:6" x14ac:dyDescent="0.55000000000000004">
      <c r="B43" s="24">
        <v>42</v>
      </c>
      <c r="C43" s="45">
        <v>2011</v>
      </c>
      <c r="D43" s="2">
        <v>9</v>
      </c>
      <c r="E43" s="25">
        <v>30</v>
      </c>
      <c r="F43" s="44">
        <f>DATE(Tabulka10[[#This Row],[Cas_Rok]],Tabulka10[[#This Row],[Cas_Mesic]],Tabulka10[[#This Row],[Cas_Den]])</f>
        <v>40816</v>
      </c>
    </row>
    <row r="44" spans="2:6" x14ac:dyDescent="0.55000000000000004">
      <c r="B44" s="24">
        <v>43</v>
      </c>
      <c r="C44" s="45">
        <v>2011</v>
      </c>
      <c r="D44" s="2">
        <v>10</v>
      </c>
      <c r="E44" s="25">
        <v>1</v>
      </c>
      <c r="F44" s="44">
        <f>DATE(Tabulka10[[#This Row],[Cas_Rok]],Tabulka10[[#This Row],[Cas_Mesic]],Tabulka10[[#This Row],[Cas_Den]])</f>
        <v>40817</v>
      </c>
    </row>
    <row r="45" spans="2:6" x14ac:dyDescent="0.55000000000000004">
      <c r="B45" s="24">
        <v>44</v>
      </c>
      <c r="C45" s="45">
        <v>2011</v>
      </c>
      <c r="D45" s="2">
        <v>10</v>
      </c>
      <c r="E45" s="25">
        <v>30</v>
      </c>
      <c r="F45" s="44">
        <f>DATE(Tabulka10[[#This Row],[Cas_Rok]],Tabulka10[[#This Row],[Cas_Mesic]],Tabulka10[[#This Row],[Cas_Den]])</f>
        <v>40846</v>
      </c>
    </row>
    <row r="46" spans="2:6" x14ac:dyDescent="0.55000000000000004">
      <c r="B46" s="24">
        <v>45</v>
      </c>
      <c r="C46" s="45">
        <v>2011</v>
      </c>
      <c r="D46" s="2">
        <v>11</v>
      </c>
      <c r="E46" s="25">
        <v>1</v>
      </c>
      <c r="F46" s="44">
        <f>DATE(Tabulka10[[#This Row],[Cas_Rok]],Tabulka10[[#This Row],[Cas_Mesic]],Tabulka10[[#This Row],[Cas_Den]])</f>
        <v>40848</v>
      </c>
    </row>
    <row r="47" spans="2:6" x14ac:dyDescent="0.55000000000000004">
      <c r="B47" s="24">
        <v>46</v>
      </c>
      <c r="C47" s="45">
        <v>2011</v>
      </c>
      <c r="D47" s="2">
        <v>11</v>
      </c>
      <c r="E47" s="25">
        <v>30</v>
      </c>
      <c r="F47" s="44">
        <f>DATE(Tabulka10[[#This Row],[Cas_Rok]],Tabulka10[[#This Row],[Cas_Mesic]],Tabulka10[[#This Row],[Cas_Den]])</f>
        <v>40877</v>
      </c>
    </row>
    <row r="48" spans="2:6" x14ac:dyDescent="0.55000000000000004">
      <c r="B48" s="24">
        <v>47</v>
      </c>
      <c r="C48" s="45">
        <v>2011</v>
      </c>
      <c r="D48" s="2">
        <v>12</v>
      </c>
      <c r="E48" s="25">
        <v>1</v>
      </c>
      <c r="F48" s="44">
        <f>DATE(Tabulka10[[#This Row],[Cas_Rok]],Tabulka10[[#This Row],[Cas_Mesic]],Tabulka10[[#This Row],[Cas_Den]])</f>
        <v>40878</v>
      </c>
    </row>
    <row r="49" spans="2:6" x14ac:dyDescent="0.55000000000000004">
      <c r="B49" s="24">
        <v>48</v>
      </c>
      <c r="C49" s="45">
        <v>2011</v>
      </c>
      <c r="D49" s="2">
        <v>12</v>
      </c>
      <c r="E49" s="25">
        <v>30</v>
      </c>
      <c r="F49" s="44">
        <f>DATE(Tabulka10[[#This Row],[Cas_Rok]],Tabulka10[[#This Row],[Cas_Mesic]],Tabulka10[[#This Row],[Cas_Den]])</f>
        <v>40907</v>
      </c>
    </row>
    <row r="50" spans="2:6" x14ac:dyDescent="0.55000000000000004">
      <c r="B50" s="24">
        <v>49</v>
      </c>
      <c r="C50" s="2">
        <v>2012</v>
      </c>
      <c r="D50" s="2">
        <v>1</v>
      </c>
      <c r="E50" s="25">
        <v>1</v>
      </c>
      <c r="F50" s="44">
        <f>DATE(Tabulka10[[#This Row],[Cas_Rok]],Tabulka10[[#This Row],[Cas_Mesic]],Tabulka10[[#This Row],[Cas_Den]])</f>
        <v>40909</v>
      </c>
    </row>
    <row r="51" spans="2:6" x14ac:dyDescent="0.55000000000000004">
      <c r="B51" s="24">
        <v>50</v>
      </c>
      <c r="C51" s="2">
        <v>2012</v>
      </c>
      <c r="D51" s="2">
        <v>1</v>
      </c>
      <c r="E51" s="25">
        <v>30</v>
      </c>
      <c r="F51" s="44">
        <f>DATE(Tabulka10[[#This Row],[Cas_Rok]],Tabulka10[[#This Row],[Cas_Mesic]],Tabulka10[[#This Row],[Cas_Den]])</f>
        <v>40938</v>
      </c>
    </row>
    <row r="52" spans="2:6" x14ac:dyDescent="0.55000000000000004">
      <c r="B52" s="24">
        <v>51</v>
      </c>
      <c r="C52" s="2">
        <v>2012</v>
      </c>
      <c r="D52" s="2">
        <v>2</v>
      </c>
      <c r="E52" s="25">
        <v>1</v>
      </c>
      <c r="F52" s="44">
        <f>DATE(Tabulka10[[#This Row],[Cas_Rok]],Tabulka10[[#This Row],[Cas_Mesic]],Tabulka10[[#This Row],[Cas_Den]])</f>
        <v>40940</v>
      </c>
    </row>
    <row r="53" spans="2:6" x14ac:dyDescent="0.55000000000000004">
      <c r="B53" s="24">
        <v>52</v>
      </c>
      <c r="C53" s="2">
        <v>2012</v>
      </c>
      <c r="D53" s="2">
        <v>2</v>
      </c>
      <c r="E53" s="25">
        <v>28</v>
      </c>
      <c r="F53" s="44">
        <f>DATE(Tabulka10[[#This Row],[Cas_Rok]],Tabulka10[[#This Row],[Cas_Mesic]],Tabulka10[[#This Row],[Cas_Den]])</f>
        <v>40967</v>
      </c>
    </row>
    <row r="54" spans="2:6" x14ac:dyDescent="0.55000000000000004">
      <c r="B54" s="24">
        <v>53</v>
      </c>
      <c r="C54" s="2">
        <v>2012</v>
      </c>
      <c r="D54" s="2">
        <v>3</v>
      </c>
      <c r="E54" s="25">
        <v>1</v>
      </c>
      <c r="F54" s="44">
        <f>DATE(Tabulka10[[#This Row],[Cas_Rok]],Tabulka10[[#This Row],[Cas_Mesic]],Tabulka10[[#This Row],[Cas_Den]])</f>
        <v>40969</v>
      </c>
    </row>
    <row r="55" spans="2:6" x14ac:dyDescent="0.55000000000000004">
      <c r="B55" s="24">
        <v>54</v>
      </c>
      <c r="C55" s="2">
        <v>2012</v>
      </c>
      <c r="D55" s="2">
        <v>3</v>
      </c>
      <c r="E55" s="25">
        <v>30</v>
      </c>
      <c r="F55" s="44">
        <f>DATE(Tabulka10[[#This Row],[Cas_Rok]],Tabulka10[[#This Row],[Cas_Mesic]],Tabulka10[[#This Row],[Cas_Den]])</f>
        <v>40998</v>
      </c>
    </row>
    <row r="56" spans="2:6" x14ac:dyDescent="0.55000000000000004">
      <c r="B56" s="24">
        <v>55</v>
      </c>
      <c r="C56" s="2">
        <v>2012</v>
      </c>
      <c r="D56" s="2">
        <v>4</v>
      </c>
      <c r="E56" s="25">
        <v>1</v>
      </c>
      <c r="F56" s="44">
        <f>DATE(Tabulka10[[#This Row],[Cas_Rok]],Tabulka10[[#This Row],[Cas_Mesic]],Tabulka10[[#This Row],[Cas_Den]])</f>
        <v>41000</v>
      </c>
    </row>
    <row r="57" spans="2:6" x14ac:dyDescent="0.55000000000000004">
      <c r="B57" s="24">
        <v>56</v>
      </c>
      <c r="C57" s="2">
        <v>2012</v>
      </c>
      <c r="D57" s="2">
        <v>4</v>
      </c>
      <c r="E57" s="25">
        <v>30</v>
      </c>
      <c r="F57" s="44">
        <f>DATE(Tabulka10[[#This Row],[Cas_Rok]],Tabulka10[[#This Row],[Cas_Mesic]],Tabulka10[[#This Row],[Cas_Den]])</f>
        <v>41029</v>
      </c>
    </row>
    <row r="58" spans="2:6" x14ac:dyDescent="0.55000000000000004">
      <c r="B58" s="24">
        <v>57</v>
      </c>
      <c r="C58" s="2">
        <v>2012</v>
      </c>
      <c r="D58" s="2">
        <v>5</v>
      </c>
      <c r="E58" s="25">
        <v>1</v>
      </c>
      <c r="F58" s="44">
        <f>DATE(Tabulka10[[#This Row],[Cas_Rok]],Tabulka10[[#This Row],[Cas_Mesic]],Tabulka10[[#This Row],[Cas_Den]])</f>
        <v>41030</v>
      </c>
    </row>
    <row r="59" spans="2:6" x14ac:dyDescent="0.55000000000000004">
      <c r="B59" s="24">
        <v>58</v>
      </c>
      <c r="C59" s="2">
        <v>2012</v>
      </c>
      <c r="D59" s="2">
        <v>5</v>
      </c>
      <c r="E59" s="25">
        <v>30</v>
      </c>
      <c r="F59" s="44">
        <f>DATE(Tabulka10[[#This Row],[Cas_Rok]],Tabulka10[[#This Row],[Cas_Mesic]],Tabulka10[[#This Row],[Cas_Den]])</f>
        <v>41059</v>
      </c>
    </row>
    <row r="60" spans="2:6" x14ac:dyDescent="0.55000000000000004">
      <c r="B60" s="24">
        <v>59</v>
      </c>
      <c r="C60" s="2">
        <v>2012</v>
      </c>
      <c r="D60" s="2">
        <v>6</v>
      </c>
      <c r="E60" s="25">
        <v>1</v>
      </c>
      <c r="F60" s="44">
        <f>DATE(Tabulka10[[#This Row],[Cas_Rok]],Tabulka10[[#This Row],[Cas_Mesic]],Tabulka10[[#This Row],[Cas_Den]])</f>
        <v>41061</v>
      </c>
    </row>
    <row r="61" spans="2:6" x14ac:dyDescent="0.55000000000000004">
      <c r="B61" s="24">
        <v>60</v>
      </c>
      <c r="C61" s="2">
        <v>2012</v>
      </c>
      <c r="D61" s="2">
        <v>6</v>
      </c>
      <c r="E61" s="25">
        <v>30</v>
      </c>
      <c r="F61" s="44">
        <f>DATE(Tabulka10[[#This Row],[Cas_Rok]],Tabulka10[[#This Row],[Cas_Mesic]],Tabulka10[[#This Row],[Cas_Den]])</f>
        <v>41090</v>
      </c>
    </row>
    <row r="62" spans="2:6" x14ac:dyDescent="0.55000000000000004">
      <c r="B62" s="24">
        <v>61</v>
      </c>
      <c r="C62" s="2">
        <v>2012</v>
      </c>
      <c r="D62" s="2">
        <v>7</v>
      </c>
      <c r="E62" s="25">
        <v>1</v>
      </c>
      <c r="F62" s="44">
        <f>DATE(Tabulka10[[#This Row],[Cas_Rok]],Tabulka10[[#This Row],[Cas_Mesic]],Tabulka10[[#This Row],[Cas_Den]])</f>
        <v>41091</v>
      </c>
    </row>
    <row r="63" spans="2:6" x14ac:dyDescent="0.55000000000000004">
      <c r="B63" s="24">
        <v>62</v>
      </c>
      <c r="C63" s="2">
        <v>2012</v>
      </c>
      <c r="D63" s="2">
        <v>7</v>
      </c>
      <c r="E63" s="25">
        <v>30</v>
      </c>
      <c r="F63" s="44">
        <f>DATE(Tabulka10[[#This Row],[Cas_Rok]],Tabulka10[[#This Row],[Cas_Mesic]],Tabulka10[[#This Row],[Cas_Den]])</f>
        <v>41120</v>
      </c>
    </row>
    <row r="64" spans="2:6" x14ac:dyDescent="0.55000000000000004">
      <c r="B64" s="24">
        <v>63</v>
      </c>
      <c r="C64" s="2">
        <v>2012</v>
      </c>
      <c r="D64" s="2">
        <v>8</v>
      </c>
      <c r="E64" s="25">
        <v>1</v>
      </c>
      <c r="F64" s="44">
        <f>DATE(Tabulka10[[#This Row],[Cas_Rok]],Tabulka10[[#This Row],[Cas_Mesic]],Tabulka10[[#This Row],[Cas_Den]])</f>
        <v>41122</v>
      </c>
    </row>
    <row r="65" spans="2:6" x14ac:dyDescent="0.55000000000000004">
      <c r="B65" s="24">
        <v>64</v>
      </c>
      <c r="C65" s="2">
        <v>2012</v>
      </c>
      <c r="D65" s="2">
        <v>8</v>
      </c>
      <c r="E65" s="25">
        <v>30</v>
      </c>
      <c r="F65" s="44">
        <f>DATE(Tabulka10[[#This Row],[Cas_Rok]],Tabulka10[[#This Row],[Cas_Mesic]],Tabulka10[[#This Row],[Cas_Den]])</f>
        <v>41151</v>
      </c>
    </row>
    <row r="66" spans="2:6" x14ac:dyDescent="0.55000000000000004">
      <c r="B66" s="24">
        <v>65</v>
      </c>
      <c r="C66" s="2">
        <v>2012</v>
      </c>
      <c r="D66" s="2">
        <v>9</v>
      </c>
      <c r="E66" s="25">
        <v>1</v>
      </c>
      <c r="F66" s="44">
        <f>DATE(Tabulka10[[#This Row],[Cas_Rok]],Tabulka10[[#This Row],[Cas_Mesic]],Tabulka10[[#This Row],[Cas_Den]])</f>
        <v>41153</v>
      </c>
    </row>
    <row r="67" spans="2:6" x14ac:dyDescent="0.55000000000000004">
      <c r="B67" s="24">
        <v>66</v>
      </c>
      <c r="C67" s="2">
        <v>2012</v>
      </c>
      <c r="D67" s="2">
        <v>9</v>
      </c>
      <c r="E67" s="25">
        <v>30</v>
      </c>
      <c r="F67" s="44">
        <f>DATE(Tabulka10[[#This Row],[Cas_Rok]],Tabulka10[[#This Row],[Cas_Mesic]],Tabulka10[[#This Row],[Cas_Den]])</f>
        <v>41182</v>
      </c>
    </row>
    <row r="68" spans="2:6" x14ac:dyDescent="0.55000000000000004">
      <c r="B68" s="24">
        <v>67</v>
      </c>
      <c r="C68" s="2">
        <v>2012</v>
      </c>
      <c r="D68" s="2">
        <v>10</v>
      </c>
      <c r="E68" s="25">
        <v>1</v>
      </c>
      <c r="F68" s="44">
        <f>DATE(Tabulka10[[#This Row],[Cas_Rok]],Tabulka10[[#This Row],[Cas_Mesic]],Tabulka10[[#This Row],[Cas_Den]])</f>
        <v>41183</v>
      </c>
    </row>
    <row r="69" spans="2:6" x14ac:dyDescent="0.55000000000000004">
      <c r="B69" s="24">
        <v>68</v>
      </c>
      <c r="C69" s="2">
        <v>2012</v>
      </c>
      <c r="D69" s="2">
        <v>10</v>
      </c>
      <c r="E69" s="25">
        <v>30</v>
      </c>
      <c r="F69" s="44">
        <f>DATE(Tabulka10[[#This Row],[Cas_Rok]],Tabulka10[[#This Row],[Cas_Mesic]],Tabulka10[[#This Row],[Cas_Den]])</f>
        <v>41212</v>
      </c>
    </row>
    <row r="70" spans="2:6" x14ac:dyDescent="0.55000000000000004">
      <c r="B70" s="24">
        <v>69</v>
      </c>
      <c r="C70" s="2">
        <v>2012</v>
      </c>
      <c r="D70" s="2">
        <v>11</v>
      </c>
      <c r="E70" s="25">
        <v>1</v>
      </c>
      <c r="F70" s="44">
        <f>DATE(Tabulka10[[#This Row],[Cas_Rok]],Tabulka10[[#This Row],[Cas_Mesic]],Tabulka10[[#This Row],[Cas_Den]])</f>
        <v>41214</v>
      </c>
    </row>
    <row r="71" spans="2:6" x14ac:dyDescent="0.55000000000000004">
      <c r="B71" s="24">
        <v>70</v>
      </c>
      <c r="C71" s="2">
        <v>2012</v>
      </c>
      <c r="D71" s="2">
        <v>11</v>
      </c>
      <c r="E71" s="25">
        <v>30</v>
      </c>
      <c r="F71" s="44">
        <f>DATE(Tabulka10[[#This Row],[Cas_Rok]],Tabulka10[[#This Row],[Cas_Mesic]],Tabulka10[[#This Row],[Cas_Den]])</f>
        <v>41243</v>
      </c>
    </row>
    <row r="72" spans="2:6" x14ac:dyDescent="0.55000000000000004">
      <c r="B72" s="24">
        <v>71</v>
      </c>
      <c r="C72" s="2">
        <v>2012</v>
      </c>
      <c r="D72" s="2">
        <v>12</v>
      </c>
      <c r="E72" s="25">
        <v>1</v>
      </c>
      <c r="F72" s="44">
        <f>DATE(Tabulka10[[#This Row],[Cas_Rok]],Tabulka10[[#This Row],[Cas_Mesic]],Tabulka10[[#This Row],[Cas_Den]])</f>
        <v>41244</v>
      </c>
    </row>
    <row r="73" spans="2:6" x14ac:dyDescent="0.55000000000000004">
      <c r="B73" s="24">
        <v>72</v>
      </c>
      <c r="C73" s="2">
        <v>2012</v>
      </c>
      <c r="D73" s="2">
        <v>12</v>
      </c>
      <c r="E73" s="25">
        <v>30</v>
      </c>
      <c r="F73" s="44">
        <f>DATE(Tabulka10[[#This Row],[Cas_Rok]],Tabulka10[[#This Row],[Cas_Mesic]],Tabulka10[[#This Row],[Cas_Den]])</f>
        <v>41273</v>
      </c>
    </row>
    <row r="74" spans="2:6" x14ac:dyDescent="0.55000000000000004">
      <c r="B74" s="24">
        <v>73</v>
      </c>
      <c r="C74" s="2">
        <v>2013</v>
      </c>
      <c r="D74" s="2">
        <v>1</v>
      </c>
      <c r="E74" s="25">
        <v>1</v>
      </c>
      <c r="F74" s="44">
        <f>DATE(Tabulka10[[#This Row],[Cas_Rok]],Tabulka10[[#This Row],[Cas_Mesic]],Tabulka10[[#This Row],[Cas_Den]])</f>
        <v>41275</v>
      </c>
    </row>
    <row r="75" spans="2:6" x14ac:dyDescent="0.55000000000000004">
      <c r="B75" s="24">
        <v>74</v>
      </c>
      <c r="C75" s="2">
        <v>2013</v>
      </c>
      <c r="D75" s="2">
        <v>1</v>
      </c>
      <c r="E75" s="25">
        <v>30</v>
      </c>
      <c r="F75" s="44">
        <f>DATE(Tabulka10[[#This Row],[Cas_Rok]],Tabulka10[[#This Row],[Cas_Mesic]],Tabulka10[[#This Row],[Cas_Den]])</f>
        <v>41304</v>
      </c>
    </row>
    <row r="76" spans="2:6" x14ac:dyDescent="0.55000000000000004">
      <c r="B76" s="24">
        <v>75</v>
      </c>
      <c r="C76" s="2">
        <v>2013</v>
      </c>
      <c r="D76" s="2">
        <v>2</v>
      </c>
      <c r="E76" s="25">
        <v>1</v>
      </c>
      <c r="F76" s="44">
        <f>DATE(Tabulka10[[#This Row],[Cas_Rok]],Tabulka10[[#This Row],[Cas_Mesic]],Tabulka10[[#This Row],[Cas_Den]])</f>
        <v>41306</v>
      </c>
    </row>
    <row r="77" spans="2:6" x14ac:dyDescent="0.55000000000000004">
      <c r="B77" s="24">
        <v>76</v>
      </c>
      <c r="C77" s="2">
        <v>2013</v>
      </c>
      <c r="D77" s="2">
        <v>2</v>
      </c>
      <c r="E77" s="25">
        <v>28</v>
      </c>
      <c r="F77" s="44">
        <f>DATE(Tabulka10[[#This Row],[Cas_Rok]],Tabulka10[[#This Row],[Cas_Mesic]],Tabulka10[[#This Row],[Cas_Den]])</f>
        <v>41333</v>
      </c>
    </row>
    <row r="78" spans="2:6" x14ac:dyDescent="0.55000000000000004">
      <c r="B78" s="24">
        <v>77</v>
      </c>
      <c r="C78" s="2">
        <v>2013</v>
      </c>
      <c r="D78" s="2">
        <v>3</v>
      </c>
      <c r="E78" s="25">
        <v>1</v>
      </c>
      <c r="F78" s="44">
        <f>DATE(Tabulka10[[#This Row],[Cas_Rok]],Tabulka10[[#This Row],[Cas_Mesic]],Tabulka10[[#This Row],[Cas_Den]])</f>
        <v>41334</v>
      </c>
    </row>
    <row r="79" spans="2:6" x14ac:dyDescent="0.55000000000000004">
      <c r="B79" s="24">
        <v>78</v>
      </c>
      <c r="C79" s="2">
        <v>2013</v>
      </c>
      <c r="D79" s="2">
        <v>3</v>
      </c>
      <c r="E79" s="25">
        <v>30</v>
      </c>
      <c r="F79" s="44">
        <f>DATE(Tabulka10[[#This Row],[Cas_Rok]],Tabulka10[[#This Row],[Cas_Mesic]],Tabulka10[[#This Row],[Cas_Den]])</f>
        <v>41363</v>
      </c>
    </row>
    <row r="80" spans="2:6" x14ac:dyDescent="0.55000000000000004">
      <c r="B80" s="24">
        <v>79</v>
      </c>
      <c r="C80" s="2">
        <v>2013</v>
      </c>
      <c r="D80" s="2">
        <v>4</v>
      </c>
      <c r="E80" s="25">
        <v>1</v>
      </c>
      <c r="F80" s="44">
        <f>DATE(Tabulka10[[#This Row],[Cas_Rok]],Tabulka10[[#This Row],[Cas_Mesic]],Tabulka10[[#This Row],[Cas_Den]])</f>
        <v>41365</v>
      </c>
    </row>
    <row r="81" spans="2:6" x14ac:dyDescent="0.55000000000000004">
      <c r="B81" s="24">
        <v>80</v>
      </c>
      <c r="C81" s="2">
        <v>2013</v>
      </c>
      <c r="D81" s="2">
        <v>4</v>
      </c>
      <c r="E81" s="25">
        <v>30</v>
      </c>
      <c r="F81" s="44">
        <f>DATE(Tabulka10[[#This Row],[Cas_Rok]],Tabulka10[[#This Row],[Cas_Mesic]],Tabulka10[[#This Row],[Cas_Den]])</f>
        <v>41394</v>
      </c>
    </row>
    <row r="82" spans="2:6" x14ac:dyDescent="0.55000000000000004">
      <c r="B82" s="24">
        <v>81</v>
      </c>
      <c r="C82" s="2">
        <v>2013</v>
      </c>
      <c r="D82" s="2">
        <v>5</v>
      </c>
      <c r="E82" s="25">
        <v>1</v>
      </c>
      <c r="F82" s="44">
        <f>DATE(Tabulka10[[#This Row],[Cas_Rok]],Tabulka10[[#This Row],[Cas_Mesic]],Tabulka10[[#This Row],[Cas_Den]])</f>
        <v>41395</v>
      </c>
    </row>
    <row r="83" spans="2:6" x14ac:dyDescent="0.55000000000000004">
      <c r="B83" s="24">
        <v>82</v>
      </c>
      <c r="C83" s="2">
        <v>2013</v>
      </c>
      <c r="D83" s="2">
        <v>5</v>
      </c>
      <c r="E83" s="25">
        <v>30</v>
      </c>
      <c r="F83" s="44">
        <f>DATE(Tabulka10[[#This Row],[Cas_Rok]],Tabulka10[[#This Row],[Cas_Mesic]],Tabulka10[[#This Row],[Cas_Den]])</f>
        <v>41424</v>
      </c>
    </row>
    <row r="84" spans="2:6" x14ac:dyDescent="0.55000000000000004">
      <c r="B84" s="24">
        <v>83</v>
      </c>
      <c r="C84" s="2">
        <v>2013</v>
      </c>
      <c r="D84" s="2">
        <v>6</v>
      </c>
      <c r="E84" s="25">
        <v>1</v>
      </c>
      <c r="F84" s="44">
        <f>DATE(Tabulka10[[#This Row],[Cas_Rok]],Tabulka10[[#This Row],[Cas_Mesic]],Tabulka10[[#This Row],[Cas_Den]])</f>
        <v>41426</v>
      </c>
    </row>
    <row r="85" spans="2:6" x14ac:dyDescent="0.55000000000000004">
      <c r="B85" s="24">
        <v>84</v>
      </c>
      <c r="C85" s="2">
        <v>2013</v>
      </c>
      <c r="D85" s="2">
        <v>6</v>
      </c>
      <c r="E85" s="25">
        <v>30</v>
      </c>
      <c r="F85" s="44">
        <f>DATE(Tabulka10[[#This Row],[Cas_Rok]],Tabulka10[[#This Row],[Cas_Mesic]],Tabulka10[[#This Row],[Cas_Den]])</f>
        <v>41455</v>
      </c>
    </row>
    <row r="86" spans="2:6" x14ac:dyDescent="0.55000000000000004">
      <c r="B86" s="24">
        <v>85</v>
      </c>
      <c r="C86" s="2">
        <v>2013</v>
      </c>
      <c r="D86" s="2">
        <v>7</v>
      </c>
      <c r="E86" s="25">
        <v>1</v>
      </c>
      <c r="F86" s="44">
        <f>DATE(Tabulka10[[#This Row],[Cas_Rok]],Tabulka10[[#This Row],[Cas_Mesic]],Tabulka10[[#This Row],[Cas_Den]])</f>
        <v>41456</v>
      </c>
    </row>
    <row r="87" spans="2:6" x14ac:dyDescent="0.55000000000000004">
      <c r="B87" s="24">
        <v>86</v>
      </c>
      <c r="C87" s="2">
        <v>2013</v>
      </c>
      <c r="D87" s="2">
        <v>7</v>
      </c>
      <c r="E87" s="25">
        <v>30</v>
      </c>
      <c r="F87" s="44">
        <f>DATE(Tabulka10[[#This Row],[Cas_Rok]],Tabulka10[[#This Row],[Cas_Mesic]],Tabulka10[[#This Row],[Cas_Den]])</f>
        <v>41485</v>
      </c>
    </row>
    <row r="88" spans="2:6" x14ac:dyDescent="0.55000000000000004">
      <c r="B88" s="24">
        <v>87</v>
      </c>
      <c r="C88" s="2">
        <v>2013</v>
      </c>
      <c r="D88" s="2">
        <v>8</v>
      </c>
      <c r="E88" s="25">
        <v>1</v>
      </c>
      <c r="F88" s="44">
        <f>DATE(Tabulka10[[#This Row],[Cas_Rok]],Tabulka10[[#This Row],[Cas_Mesic]],Tabulka10[[#This Row],[Cas_Den]])</f>
        <v>41487</v>
      </c>
    </row>
    <row r="89" spans="2:6" x14ac:dyDescent="0.55000000000000004">
      <c r="B89" s="24">
        <v>88</v>
      </c>
      <c r="C89" s="2">
        <v>2013</v>
      </c>
      <c r="D89" s="2">
        <v>8</v>
      </c>
      <c r="E89" s="25">
        <v>30</v>
      </c>
      <c r="F89" s="44">
        <f>DATE(Tabulka10[[#This Row],[Cas_Rok]],Tabulka10[[#This Row],[Cas_Mesic]],Tabulka10[[#This Row],[Cas_Den]])</f>
        <v>41516</v>
      </c>
    </row>
    <row r="90" spans="2:6" x14ac:dyDescent="0.55000000000000004">
      <c r="B90" s="24">
        <v>89</v>
      </c>
      <c r="C90" s="2">
        <v>2013</v>
      </c>
      <c r="D90" s="2">
        <v>9</v>
      </c>
      <c r="E90" s="25">
        <v>1</v>
      </c>
      <c r="F90" s="44">
        <f>DATE(Tabulka10[[#This Row],[Cas_Rok]],Tabulka10[[#This Row],[Cas_Mesic]],Tabulka10[[#This Row],[Cas_Den]])</f>
        <v>41518</v>
      </c>
    </row>
    <row r="91" spans="2:6" x14ac:dyDescent="0.55000000000000004">
      <c r="B91" s="24">
        <v>90</v>
      </c>
      <c r="C91" s="2">
        <v>2013</v>
      </c>
      <c r="D91" s="2">
        <v>9</v>
      </c>
      <c r="E91" s="25">
        <v>30</v>
      </c>
      <c r="F91" s="44">
        <f>DATE(Tabulka10[[#This Row],[Cas_Rok]],Tabulka10[[#This Row],[Cas_Mesic]],Tabulka10[[#This Row],[Cas_Den]])</f>
        <v>41547</v>
      </c>
    </row>
    <row r="92" spans="2:6" x14ac:dyDescent="0.55000000000000004">
      <c r="B92" s="24">
        <v>91</v>
      </c>
      <c r="C92" s="2">
        <v>2013</v>
      </c>
      <c r="D92" s="2">
        <v>10</v>
      </c>
      <c r="E92" s="25">
        <v>1</v>
      </c>
      <c r="F92" s="44">
        <f>DATE(Tabulka10[[#This Row],[Cas_Rok]],Tabulka10[[#This Row],[Cas_Mesic]],Tabulka10[[#This Row],[Cas_Den]])</f>
        <v>41548</v>
      </c>
    </row>
    <row r="93" spans="2:6" x14ac:dyDescent="0.55000000000000004">
      <c r="B93" s="24">
        <v>92</v>
      </c>
      <c r="C93" s="2">
        <v>2013</v>
      </c>
      <c r="D93" s="2">
        <v>10</v>
      </c>
      <c r="E93" s="25">
        <v>30</v>
      </c>
      <c r="F93" s="44">
        <f>DATE(Tabulka10[[#This Row],[Cas_Rok]],Tabulka10[[#This Row],[Cas_Mesic]],Tabulka10[[#This Row],[Cas_Den]])</f>
        <v>41577</v>
      </c>
    </row>
    <row r="94" spans="2:6" x14ac:dyDescent="0.55000000000000004">
      <c r="B94" s="24">
        <v>93</v>
      </c>
      <c r="C94" s="2">
        <v>2013</v>
      </c>
      <c r="D94" s="2">
        <v>11</v>
      </c>
      <c r="E94" s="25">
        <v>1</v>
      </c>
      <c r="F94" s="44">
        <f>DATE(Tabulka10[[#This Row],[Cas_Rok]],Tabulka10[[#This Row],[Cas_Mesic]],Tabulka10[[#This Row],[Cas_Den]])</f>
        <v>41579</v>
      </c>
    </row>
    <row r="95" spans="2:6" x14ac:dyDescent="0.55000000000000004">
      <c r="B95" s="24">
        <v>94</v>
      </c>
      <c r="C95" s="2">
        <v>2013</v>
      </c>
      <c r="D95" s="2">
        <v>11</v>
      </c>
      <c r="E95" s="25">
        <v>30</v>
      </c>
      <c r="F95" s="44">
        <f>DATE(Tabulka10[[#This Row],[Cas_Rok]],Tabulka10[[#This Row],[Cas_Mesic]],Tabulka10[[#This Row],[Cas_Den]])</f>
        <v>41608</v>
      </c>
    </row>
    <row r="96" spans="2:6" x14ac:dyDescent="0.55000000000000004">
      <c r="B96" s="24">
        <v>95</v>
      </c>
      <c r="C96" s="2">
        <v>2013</v>
      </c>
      <c r="D96" s="2">
        <v>12</v>
      </c>
      <c r="E96" s="25">
        <v>1</v>
      </c>
      <c r="F96" s="44">
        <f>DATE(Tabulka10[[#This Row],[Cas_Rok]],Tabulka10[[#This Row],[Cas_Mesic]],Tabulka10[[#This Row],[Cas_Den]])</f>
        <v>41609</v>
      </c>
    </row>
    <row r="97" spans="2:6" x14ac:dyDescent="0.55000000000000004">
      <c r="B97" s="24">
        <v>96</v>
      </c>
      <c r="C97" s="2">
        <v>2013</v>
      </c>
      <c r="D97" s="2">
        <v>12</v>
      </c>
      <c r="E97" s="25">
        <v>30</v>
      </c>
      <c r="F97" s="44">
        <f>DATE(Tabulka10[[#This Row],[Cas_Rok]],Tabulka10[[#This Row],[Cas_Mesic]],Tabulka10[[#This Row],[Cas_Den]])</f>
        <v>41638</v>
      </c>
    </row>
    <row r="98" spans="2:6" x14ac:dyDescent="0.55000000000000004">
      <c r="B98" s="24">
        <v>97</v>
      </c>
      <c r="C98" s="2">
        <v>2014</v>
      </c>
      <c r="D98" s="2">
        <v>1</v>
      </c>
      <c r="E98" s="25">
        <v>1</v>
      </c>
      <c r="F98" s="44">
        <f>DATE(Tabulka10[[#This Row],[Cas_Rok]],Tabulka10[[#This Row],[Cas_Mesic]],Tabulka10[[#This Row],[Cas_Den]])</f>
        <v>41640</v>
      </c>
    </row>
    <row r="99" spans="2:6" x14ac:dyDescent="0.55000000000000004">
      <c r="B99" s="24">
        <v>98</v>
      </c>
      <c r="C99" s="2">
        <v>2014</v>
      </c>
      <c r="D99" s="2">
        <v>1</v>
      </c>
      <c r="E99" s="25">
        <v>30</v>
      </c>
      <c r="F99" s="44">
        <f>DATE(Tabulka10[[#This Row],[Cas_Rok]],Tabulka10[[#This Row],[Cas_Mesic]],Tabulka10[[#This Row],[Cas_Den]])</f>
        <v>41669</v>
      </c>
    </row>
    <row r="100" spans="2:6" x14ac:dyDescent="0.55000000000000004">
      <c r="B100" s="24">
        <v>99</v>
      </c>
      <c r="C100" s="2">
        <v>2014</v>
      </c>
      <c r="D100" s="2">
        <v>2</v>
      </c>
      <c r="E100" s="25">
        <v>1</v>
      </c>
      <c r="F100" s="44">
        <f>DATE(Tabulka10[[#This Row],[Cas_Rok]],Tabulka10[[#This Row],[Cas_Mesic]],Tabulka10[[#This Row],[Cas_Den]])</f>
        <v>41671</v>
      </c>
    </row>
    <row r="101" spans="2:6" x14ac:dyDescent="0.55000000000000004">
      <c r="B101" s="24">
        <v>100</v>
      </c>
      <c r="C101" s="2">
        <v>2014</v>
      </c>
      <c r="D101" s="2">
        <v>2</v>
      </c>
      <c r="E101" s="25">
        <v>28</v>
      </c>
      <c r="F101" s="44">
        <f>DATE(Tabulka10[[#This Row],[Cas_Rok]],Tabulka10[[#This Row],[Cas_Mesic]],Tabulka10[[#This Row],[Cas_Den]])</f>
        <v>41698</v>
      </c>
    </row>
    <row r="102" spans="2:6" x14ac:dyDescent="0.55000000000000004">
      <c r="B102" s="24">
        <v>101</v>
      </c>
      <c r="C102" s="2">
        <v>2014</v>
      </c>
      <c r="D102" s="2">
        <v>3</v>
      </c>
      <c r="E102" s="25">
        <v>1</v>
      </c>
      <c r="F102" s="44">
        <f>DATE(Tabulka10[[#This Row],[Cas_Rok]],Tabulka10[[#This Row],[Cas_Mesic]],Tabulka10[[#This Row],[Cas_Den]])</f>
        <v>41699</v>
      </c>
    </row>
    <row r="103" spans="2:6" x14ac:dyDescent="0.55000000000000004">
      <c r="B103" s="24">
        <v>102</v>
      </c>
      <c r="C103" s="2">
        <v>2014</v>
      </c>
      <c r="D103" s="2">
        <v>3</v>
      </c>
      <c r="E103" s="25">
        <v>30</v>
      </c>
      <c r="F103" s="44">
        <f>DATE(Tabulka10[[#This Row],[Cas_Rok]],Tabulka10[[#This Row],[Cas_Mesic]],Tabulka10[[#This Row],[Cas_Den]])</f>
        <v>41728</v>
      </c>
    </row>
    <row r="104" spans="2:6" x14ac:dyDescent="0.55000000000000004">
      <c r="B104" s="24">
        <v>103</v>
      </c>
      <c r="C104" s="2">
        <v>2014</v>
      </c>
      <c r="D104" s="2">
        <v>4</v>
      </c>
      <c r="E104" s="25">
        <v>1</v>
      </c>
      <c r="F104" s="44">
        <f>DATE(Tabulka10[[#This Row],[Cas_Rok]],Tabulka10[[#This Row],[Cas_Mesic]],Tabulka10[[#This Row],[Cas_Den]])</f>
        <v>41730</v>
      </c>
    </row>
    <row r="105" spans="2:6" x14ac:dyDescent="0.55000000000000004">
      <c r="B105" s="24">
        <v>104</v>
      </c>
      <c r="C105" s="2">
        <v>2014</v>
      </c>
      <c r="D105" s="2">
        <v>4</v>
      </c>
      <c r="E105" s="25">
        <v>30</v>
      </c>
      <c r="F105" s="44">
        <f>DATE(Tabulka10[[#This Row],[Cas_Rok]],Tabulka10[[#This Row],[Cas_Mesic]],Tabulka10[[#This Row],[Cas_Den]])</f>
        <v>41759</v>
      </c>
    </row>
    <row r="106" spans="2:6" x14ac:dyDescent="0.55000000000000004">
      <c r="B106" s="24">
        <v>105</v>
      </c>
      <c r="C106" s="2">
        <v>2014</v>
      </c>
      <c r="D106" s="2">
        <v>5</v>
      </c>
      <c r="E106" s="25">
        <v>1</v>
      </c>
      <c r="F106" s="44">
        <f>DATE(Tabulka10[[#This Row],[Cas_Rok]],Tabulka10[[#This Row],[Cas_Mesic]],Tabulka10[[#This Row],[Cas_Den]])</f>
        <v>41760</v>
      </c>
    </row>
    <row r="107" spans="2:6" x14ac:dyDescent="0.55000000000000004">
      <c r="B107" s="24">
        <v>106</v>
      </c>
      <c r="C107" s="2">
        <v>2014</v>
      </c>
      <c r="D107" s="2">
        <v>5</v>
      </c>
      <c r="E107" s="25">
        <v>30</v>
      </c>
      <c r="F107" s="44">
        <f>DATE(Tabulka10[[#This Row],[Cas_Rok]],Tabulka10[[#This Row],[Cas_Mesic]],Tabulka10[[#This Row],[Cas_Den]])</f>
        <v>41789</v>
      </c>
    </row>
    <row r="108" spans="2:6" x14ac:dyDescent="0.55000000000000004">
      <c r="B108" s="24">
        <v>107</v>
      </c>
      <c r="C108" s="2">
        <v>2014</v>
      </c>
      <c r="D108" s="2">
        <v>6</v>
      </c>
      <c r="E108" s="25">
        <v>1</v>
      </c>
      <c r="F108" s="44">
        <f>DATE(Tabulka10[[#This Row],[Cas_Rok]],Tabulka10[[#This Row],[Cas_Mesic]],Tabulka10[[#This Row],[Cas_Den]])</f>
        <v>41791</v>
      </c>
    </row>
    <row r="109" spans="2:6" x14ac:dyDescent="0.55000000000000004">
      <c r="B109" s="24">
        <v>108</v>
      </c>
      <c r="C109" s="2">
        <v>2014</v>
      </c>
      <c r="D109" s="2">
        <v>6</v>
      </c>
      <c r="E109" s="25">
        <v>30</v>
      </c>
      <c r="F109" s="44">
        <f>DATE(Tabulka10[[#This Row],[Cas_Rok]],Tabulka10[[#This Row],[Cas_Mesic]],Tabulka10[[#This Row],[Cas_Den]])</f>
        <v>41820</v>
      </c>
    </row>
    <row r="110" spans="2:6" x14ac:dyDescent="0.55000000000000004">
      <c r="B110" s="24">
        <v>109</v>
      </c>
      <c r="C110" s="2">
        <v>2014</v>
      </c>
      <c r="D110" s="2">
        <v>7</v>
      </c>
      <c r="E110" s="25">
        <v>1</v>
      </c>
      <c r="F110" s="44">
        <f>DATE(Tabulka10[[#This Row],[Cas_Rok]],Tabulka10[[#This Row],[Cas_Mesic]],Tabulka10[[#This Row],[Cas_Den]])</f>
        <v>41821</v>
      </c>
    </row>
    <row r="111" spans="2:6" x14ac:dyDescent="0.55000000000000004">
      <c r="B111" s="24">
        <v>110</v>
      </c>
      <c r="C111" s="2">
        <v>2014</v>
      </c>
      <c r="D111" s="2">
        <v>7</v>
      </c>
      <c r="E111" s="25">
        <v>30</v>
      </c>
      <c r="F111" s="44">
        <f>DATE(Tabulka10[[#This Row],[Cas_Rok]],Tabulka10[[#This Row],[Cas_Mesic]],Tabulka10[[#This Row],[Cas_Den]])</f>
        <v>41850</v>
      </c>
    </row>
    <row r="112" spans="2:6" x14ac:dyDescent="0.55000000000000004">
      <c r="B112" s="24">
        <v>111</v>
      </c>
      <c r="C112" s="2">
        <v>2014</v>
      </c>
      <c r="D112" s="2">
        <v>8</v>
      </c>
      <c r="E112" s="25">
        <v>1</v>
      </c>
      <c r="F112" s="44">
        <f>DATE(Tabulka10[[#This Row],[Cas_Rok]],Tabulka10[[#This Row],[Cas_Mesic]],Tabulka10[[#This Row],[Cas_Den]])</f>
        <v>41852</v>
      </c>
    </row>
    <row r="113" spans="2:6" x14ac:dyDescent="0.55000000000000004">
      <c r="B113" s="24">
        <v>112</v>
      </c>
      <c r="C113" s="2">
        <v>2014</v>
      </c>
      <c r="D113" s="2">
        <v>8</v>
      </c>
      <c r="E113" s="25">
        <v>30</v>
      </c>
      <c r="F113" s="44">
        <f>DATE(Tabulka10[[#This Row],[Cas_Rok]],Tabulka10[[#This Row],[Cas_Mesic]],Tabulka10[[#This Row],[Cas_Den]])</f>
        <v>41881</v>
      </c>
    </row>
    <row r="114" spans="2:6" x14ac:dyDescent="0.55000000000000004">
      <c r="B114" s="24">
        <v>113</v>
      </c>
      <c r="C114" s="2">
        <v>2014</v>
      </c>
      <c r="D114" s="2">
        <v>9</v>
      </c>
      <c r="E114" s="25">
        <v>1</v>
      </c>
      <c r="F114" s="44">
        <f>DATE(Tabulka10[[#This Row],[Cas_Rok]],Tabulka10[[#This Row],[Cas_Mesic]],Tabulka10[[#This Row],[Cas_Den]])</f>
        <v>41883</v>
      </c>
    </row>
    <row r="115" spans="2:6" x14ac:dyDescent="0.55000000000000004">
      <c r="B115" s="24">
        <v>114</v>
      </c>
      <c r="C115" s="2">
        <v>2014</v>
      </c>
      <c r="D115" s="2">
        <v>9</v>
      </c>
      <c r="E115" s="25">
        <v>30</v>
      </c>
      <c r="F115" s="44">
        <f>DATE(Tabulka10[[#This Row],[Cas_Rok]],Tabulka10[[#This Row],[Cas_Mesic]],Tabulka10[[#This Row],[Cas_Den]])</f>
        <v>41912</v>
      </c>
    </row>
    <row r="116" spans="2:6" x14ac:dyDescent="0.55000000000000004">
      <c r="B116" s="24">
        <v>115</v>
      </c>
      <c r="C116" s="2">
        <v>2014</v>
      </c>
      <c r="D116" s="2">
        <v>10</v>
      </c>
      <c r="E116" s="25">
        <v>1</v>
      </c>
      <c r="F116" s="44">
        <f>DATE(Tabulka10[[#This Row],[Cas_Rok]],Tabulka10[[#This Row],[Cas_Mesic]],Tabulka10[[#This Row],[Cas_Den]])</f>
        <v>41913</v>
      </c>
    </row>
    <row r="117" spans="2:6" x14ac:dyDescent="0.55000000000000004">
      <c r="B117" s="24">
        <v>116</v>
      </c>
      <c r="C117" s="2">
        <v>2014</v>
      </c>
      <c r="D117" s="2">
        <v>10</v>
      </c>
      <c r="E117" s="25">
        <v>30</v>
      </c>
      <c r="F117" s="44">
        <f>DATE(Tabulka10[[#This Row],[Cas_Rok]],Tabulka10[[#This Row],[Cas_Mesic]],Tabulka10[[#This Row],[Cas_Den]])</f>
        <v>41942</v>
      </c>
    </row>
    <row r="118" spans="2:6" x14ac:dyDescent="0.55000000000000004">
      <c r="B118" s="24">
        <v>117</v>
      </c>
      <c r="C118" s="2">
        <v>2014</v>
      </c>
      <c r="D118" s="2">
        <v>11</v>
      </c>
      <c r="E118" s="25">
        <v>1</v>
      </c>
      <c r="F118" s="44">
        <f>DATE(Tabulka10[[#This Row],[Cas_Rok]],Tabulka10[[#This Row],[Cas_Mesic]],Tabulka10[[#This Row],[Cas_Den]])</f>
        <v>41944</v>
      </c>
    </row>
    <row r="119" spans="2:6" x14ac:dyDescent="0.55000000000000004">
      <c r="B119" s="24">
        <v>118</v>
      </c>
      <c r="C119" s="2">
        <v>2014</v>
      </c>
      <c r="D119" s="2">
        <v>11</v>
      </c>
      <c r="E119" s="25">
        <v>30</v>
      </c>
      <c r="F119" s="44">
        <f>DATE(Tabulka10[[#This Row],[Cas_Rok]],Tabulka10[[#This Row],[Cas_Mesic]],Tabulka10[[#This Row],[Cas_Den]])</f>
        <v>41973</v>
      </c>
    </row>
    <row r="120" spans="2:6" x14ac:dyDescent="0.55000000000000004">
      <c r="B120" s="24">
        <v>119</v>
      </c>
      <c r="C120" s="2">
        <v>2014</v>
      </c>
      <c r="D120" s="2">
        <v>12</v>
      </c>
      <c r="E120" s="25">
        <v>1</v>
      </c>
      <c r="F120" s="44">
        <f>DATE(Tabulka10[[#This Row],[Cas_Rok]],Tabulka10[[#This Row],[Cas_Mesic]],Tabulka10[[#This Row],[Cas_Den]])</f>
        <v>41974</v>
      </c>
    </row>
    <row r="121" spans="2:6" x14ac:dyDescent="0.55000000000000004">
      <c r="B121" s="24">
        <v>120</v>
      </c>
      <c r="C121" s="2">
        <v>2014</v>
      </c>
      <c r="D121" s="2">
        <v>12</v>
      </c>
      <c r="E121" s="25">
        <v>30</v>
      </c>
      <c r="F121" s="44">
        <f>DATE(Tabulka10[[#This Row],[Cas_Rok]],Tabulka10[[#This Row],[Cas_Mesic]],Tabulka10[[#This Row],[Cas_Den]])</f>
        <v>42003</v>
      </c>
    </row>
    <row r="122" spans="2:6" x14ac:dyDescent="0.55000000000000004">
      <c r="B122" s="24">
        <v>121</v>
      </c>
      <c r="C122" s="2">
        <v>2015</v>
      </c>
      <c r="D122" s="2">
        <v>1</v>
      </c>
      <c r="E122" s="25">
        <v>1</v>
      </c>
      <c r="F122" s="44">
        <f>DATE(Tabulka10[[#This Row],[Cas_Rok]],Tabulka10[[#This Row],[Cas_Mesic]],Tabulka10[[#This Row],[Cas_Den]])</f>
        <v>42005</v>
      </c>
    </row>
    <row r="123" spans="2:6" x14ac:dyDescent="0.55000000000000004">
      <c r="B123" s="24">
        <v>122</v>
      </c>
      <c r="C123" s="2">
        <v>2015</v>
      </c>
      <c r="D123" s="2">
        <v>1</v>
      </c>
      <c r="E123" s="25">
        <v>30</v>
      </c>
      <c r="F123" s="44">
        <f>DATE(Tabulka10[[#This Row],[Cas_Rok]],Tabulka10[[#This Row],[Cas_Mesic]],Tabulka10[[#This Row],[Cas_Den]])</f>
        <v>42034</v>
      </c>
    </row>
    <row r="124" spans="2:6" x14ac:dyDescent="0.55000000000000004">
      <c r="B124" s="24">
        <v>123</v>
      </c>
      <c r="C124" s="2">
        <v>2015</v>
      </c>
      <c r="D124" s="2">
        <v>2</v>
      </c>
      <c r="E124" s="25">
        <v>1</v>
      </c>
      <c r="F124" s="44">
        <f>DATE(Tabulka10[[#This Row],[Cas_Rok]],Tabulka10[[#This Row],[Cas_Mesic]],Tabulka10[[#This Row],[Cas_Den]])</f>
        <v>42036</v>
      </c>
    </row>
    <row r="125" spans="2:6" x14ac:dyDescent="0.55000000000000004">
      <c r="B125" s="24">
        <v>124</v>
      </c>
      <c r="C125" s="2">
        <v>2015</v>
      </c>
      <c r="D125" s="2">
        <v>2</v>
      </c>
      <c r="E125" s="25">
        <v>28</v>
      </c>
      <c r="F125" s="44">
        <f>DATE(Tabulka10[[#This Row],[Cas_Rok]],Tabulka10[[#This Row],[Cas_Mesic]],Tabulka10[[#This Row],[Cas_Den]])</f>
        <v>42063</v>
      </c>
    </row>
    <row r="126" spans="2:6" x14ac:dyDescent="0.55000000000000004">
      <c r="B126" s="24">
        <v>125</v>
      </c>
      <c r="C126" s="2">
        <v>2015</v>
      </c>
      <c r="D126" s="2">
        <v>3</v>
      </c>
      <c r="E126" s="25">
        <v>1</v>
      </c>
      <c r="F126" s="44">
        <f>DATE(Tabulka10[[#This Row],[Cas_Rok]],Tabulka10[[#This Row],[Cas_Mesic]],Tabulka10[[#This Row],[Cas_Den]])</f>
        <v>42064</v>
      </c>
    </row>
    <row r="127" spans="2:6" x14ac:dyDescent="0.55000000000000004">
      <c r="B127" s="24">
        <v>126</v>
      </c>
      <c r="C127" s="2">
        <v>2015</v>
      </c>
      <c r="D127" s="2">
        <v>3</v>
      </c>
      <c r="E127" s="25">
        <v>30</v>
      </c>
      <c r="F127" s="44">
        <f>DATE(Tabulka10[[#This Row],[Cas_Rok]],Tabulka10[[#This Row],[Cas_Mesic]],Tabulka10[[#This Row],[Cas_Den]])</f>
        <v>42093</v>
      </c>
    </row>
    <row r="128" spans="2:6" x14ac:dyDescent="0.55000000000000004">
      <c r="B128" s="24">
        <v>127</v>
      </c>
      <c r="C128" s="2">
        <v>2015</v>
      </c>
      <c r="D128" s="2">
        <v>4</v>
      </c>
      <c r="E128" s="25">
        <v>1</v>
      </c>
      <c r="F128" s="44">
        <f>DATE(Tabulka10[[#This Row],[Cas_Rok]],Tabulka10[[#This Row],[Cas_Mesic]],Tabulka10[[#This Row],[Cas_Den]])</f>
        <v>42095</v>
      </c>
    </row>
    <row r="129" spans="2:6" x14ac:dyDescent="0.55000000000000004">
      <c r="B129" s="24">
        <v>128</v>
      </c>
      <c r="C129" s="2">
        <v>2015</v>
      </c>
      <c r="D129" s="2">
        <v>4</v>
      </c>
      <c r="E129" s="25">
        <v>30</v>
      </c>
      <c r="F129" s="44">
        <f>DATE(Tabulka10[[#This Row],[Cas_Rok]],Tabulka10[[#This Row],[Cas_Mesic]],Tabulka10[[#This Row],[Cas_Den]])</f>
        <v>42124</v>
      </c>
    </row>
    <row r="130" spans="2:6" x14ac:dyDescent="0.55000000000000004">
      <c r="B130" s="24">
        <v>129</v>
      </c>
      <c r="C130" s="2">
        <v>2015</v>
      </c>
      <c r="D130" s="2">
        <v>5</v>
      </c>
      <c r="E130" s="25">
        <v>1</v>
      </c>
      <c r="F130" s="44">
        <f>DATE(Tabulka10[[#This Row],[Cas_Rok]],Tabulka10[[#This Row],[Cas_Mesic]],Tabulka10[[#This Row],[Cas_Den]])</f>
        <v>42125</v>
      </c>
    </row>
    <row r="131" spans="2:6" x14ac:dyDescent="0.55000000000000004">
      <c r="B131" s="24">
        <v>130</v>
      </c>
      <c r="C131" s="2">
        <v>2015</v>
      </c>
      <c r="D131" s="2">
        <v>5</v>
      </c>
      <c r="E131" s="25">
        <v>30</v>
      </c>
      <c r="F131" s="44">
        <f>DATE(Tabulka10[[#This Row],[Cas_Rok]],Tabulka10[[#This Row],[Cas_Mesic]],Tabulka10[[#This Row],[Cas_Den]])</f>
        <v>42154</v>
      </c>
    </row>
    <row r="132" spans="2:6" x14ac:dyDescent="0.55000000000000004">
      <c r="B132" s="24">
        <v>131</v>
      </c>
      <c r="C132" s="2">
        <v>2015</v>
      </c>
      <c r="D132" s="2">
        <v>6</v>
      </c>
      <c r="E132" s="25">
        <v>1</v>
      </c>
      <c r="F132" s="44">
        <f>DATE(Tabulka10[[#This Row],[Cas_Rok]],Tabulka10[[#This Row],[Cas_Mesic]],Tabulka10[[#This Row],[Cas_Den]])</f>
        <v>42156</v>
      </c>
    </row>
    <row r="133" spans="2:6" x14ac:dyDescent="0.55000000000000004">
      <c r="B133" s="24">
        <v>132</v>
      </c>
      <c r="C133" s="2">
        <v>2015</v>
      </c>
      <c r="D133" s="2">
        <v>6</v>
      </c>
      <c r="E133" s="25">
        <v>30</v>
      </c>
      <c r="F133" s="44">
        <f>DATE(Tabulka10[[#This Row],[Cas_Rok]],Tabulka10[[#This Row],[Cas_Mesic]],Tabulka10[[#This Row],[Cas_Den]])</f>
        <v>42185</v>
      </c>
    </row>
    <row r="134" spans="2:6" x14ac:dyDescent="0.55000000000000004">
      <c r="B134" s="24">
        <v>133</v>
      </c>
      <c r="C134" s="2">
        <v>2015</v>
      </c>
      <c r="D134" s="2">
        <v>7</v>
      </c>
      <c r="E134" s="25">
        <v>1</v>
      </c>
      <c r="F134" s="44">
        <f>DATE(Tabulka10[[#This Row],[Cas_Rok]],Tabulka10[[#This Row],[Cas_Mesic]],Tabulka10[[#This Row],[Cas_Den]])</f>
        <v>42186</v>
      </c>
    </row>
    <row r="135" spans="2:6" x14ac:dyDescent="0.55000000000000004">
      <c r="B135" s="24">
        <v>134</v>
      </c>
      <c r="C135" s="2">
        <v>2015</v>
      </c>
      <c r="D135" s="2">
        <v>7</v>
      </c>
      <c r="E135" s="25">
        <v>30</v>
      </c>
      <c r="F135" s="44">
        <f>DATE(Tabulka10[[#This Row],[Cas_Rok]],Tabulka10[[#This Row],[Cas_Mesic]],Tabulka10[[#This Row],[Cas_Den]])</f>
        <v>42215</v>
      </c>
    </row>
    <row r="136" spans="2:6" x14ac:dyDescent="0.55000000000000004">
      <c r="B136" s="24">
        <v>135</v>
      </c>
      <c r="C136" s="2">
        <v>2015</v>
      </c>
      <c r="D136" s="2">
        <v>8</v>
      </c>
      <c r="E136" s="25">
        <v>1</v>
      </c>
      <c r="F136" s="44">
        <f>DATE(Tabulka10[[#This Row],[Cas_Rok]],Tabulka10[[#This Row],[Cas_Mesic]],Tabulka10[[#This Row],[Cas_Den]])</f>
        <v>42217</v>
      </c>
    </row>
    <row r="137" spans="2:6" x14ac:dyDescent="0.55000000000000004">
      <c r="B137" s="24">
        <v>136</v>
      </c>
      <c r="C137" s="2">
        <v>2015</v>
      </c>
      <c r="D137" s="2">
        <v>8</v>
      </c>
      <c r="E137" s="25">
        <v>30</v>
      </c>
      <c r="F137" s="44">
        <f>DATE(Tabulka10[[#This Row],[Cas_Rok]],Tabulka10[[#This Row],[Cas_Mesic]],Tabulka10[[#This Row],[Cas_Den]])</f>
        <v>42246</v>
      </c>
    </row>
    <row r="138" spans="2:6" x14ac:dyDescent="0.55000000000000004">
      <c r="B138" s="24">
        <v>137</v>
      </c>
      <c r="C138" s="2">
        <v>2015</v>
      </c>
      <c r="D138" s="2">
        <v>9</v>
      </c>
      <c r="E138" s="25">
        <v>1</v>
      </c>
      <c r="F138" s="44">
        <f>DATE(Tabulka10[[#This Row],[Cas_Rok]],Tabulka10[[#This Row],[Cas_Mesic]],Tabulka10[[#This Row],[Cas_Den]])</f>
        <v>42248</v>
      </c>
    </row>
    <row r="139" spans="2:6" x14ac:dyDescent="0.55000000000000004">
      <c r="B139" s="24">
        <v>138</v>
      </c>
      <c r="C139" s="2">
        <v>2015</v>
      </c>
      <c r="D139" s="2">
        <v>9</v>
      </c>
      <c r="E139" s="25">
        <v>30</v>
      </c>
      <c r="F139" s="44">
        <f>DATE(Tabulka10[[#This Row],[Cas_Rok]],Tabulka10[[#This Row],[Cas_Mesic]],Tabulka10[[#This Row],[Cas_Den]])</f>
        <v>42277</v>
      </c>
    </row>
    <row r="140" spans="2:6" x14ac:dyDescent="0.55000000000000004">
      <c r="B140" s="24">
        <v>139</v>
      </c>
      <c r="C140" s="2">
        <v>2015</v>
      </c>
      <c r="D140" s="2">
        <v>10</v>
      </c>
      <c r="E140" s="25">
        <v>1</v>
      </c>
      <c r="F140" s="44">
        <f>DATE(Tabulka10[[#This Row],[Cas_Rok]],Tabulka10[[#This Row],[Cas_Mesic]],Tabulka10[[#This Row],[Cas_Den]])</f>
        <v>42278</v>
      </c>
    </row>
    <row r="141" spans="2:6" x14ac:dyDescent="0.55000000000000004">
      <c r="B141" s="24">
        <v>140</v>
      </c>
      <c r="C141" s="2">
        <v>2015</v>
      </c>
      <c r="D141" s="2">
        <v>10</v>
      </c>
      <c r="E141" s="25">
        <v>30</v>
      </c>
      <c r="F141" s="44">
        <f>DATE(Tabulka10[[#This Row],[Cas_Rok]],Tabulka10[[#This Row],[Cas_Mesic]],Tabulka10[[#This Row],[Cas_Den]])</f>
        <v>42307</v>
      </c>
    </row>
    <row r="142" spans="2:6" x14ac:dyDescent="0.55000000000000004">
      <c r="B142" s="24">
        <v>141</v>
      </c>
      <c r="C142" s="2">
        <v>2015</v>
      </c>
      <c r="D142" s="2">
        <v>11</v>
      </c>
      <c r="E142" s="25">
        <v>1</v>
      </c>
      <c r="F142" s="44">
        <f>DATE(Tabulka10[[#This Row],[Cas_Rok]],Tabulka10[[#This Row],[Cas_Mesic]],Tabulka10[[#This Row],[Cas_Den]])</f>
        <v>42309</v>
      </c>
    </row>
    <row r="143" spans="2:6" x14ac:dyDescent="0.55000000000000004">
      <c r="B143" s="24">
        <v>142</v>
      </c>
      <c r="C143" s="2">
        <v>2015</v>
      </c>
      <c r="D143" s="2">
        <v>11</v>
      </c>
      <c r="E143" s="25">
        <v>30</v>
      </c>
      <c r="F143" s="44">
        <f>DATE(Tabulka10[[#This Row],[Cas_Rok]],Tabulka10[[#This Row],[Cas_Mesic]],Tabulka10[[#This Row],[Cas_Den]])</f>
        <v>42338</v>
      </c>
    </row>
    <row r="144" spans="2:6" x14ac:dyDescent="0.55000000000000004">
      <c r="B144" s="24">
        <v>143</v>
      </c>
      <c r="C144" s="2">
        <v>2015</v>
      </c>
      <c r="D144" s="2">
        <v>12</v>
      </c>
      <c r="E144" s="25">
        <v>1</v>
      </c>
      <c r="F144" s="44">
        <f>DATE(Tabulka10[[#This Row],[Cas_Rok]],Tabulka10[[#This Row],[Cas_Mesic]],Tabulka10[[#This Row],[Cas_Den]])</f>
        <v>42339</v>
      </c>
    </row>
    <row r="145" spans="2:6" x14ac:dyDescent="0.55000000000000004">
      <c r="B145" s="24">
        <v>144</v>
      </c>
      <c r="C145" s="2">
        <v>2015</v>
      </c>
      <c r="D145" s="2">
        <v>12</v>
      </c>
      <c r="E145" s="25">
        <v>30</v>
      </c>
      <c r="F145" s="44">
        <f>DATE(Tabulka10[[#This Row],[Cas_Rok]],Tabulka10[[#This Row],[Cas_Mesic]],Tabulka10[[#This Row],[Cas_Den]])</f>
        <v>42368</v>
      </c>
    </row>
    <row r="146" spans="2:6" x14ac:dyDescent="0.55000000000000004">
      <c r="B146" s="24"/>
      <c r="C146" s="2"/>
      <c r="D146" s="2"/>
      <c r="E146" s="25"/>
      <c r="F146" s="44"/>
    </row>
    <row r="147" spans="2:6" x14ac:dyDescent="0.55000000000000004">
      <c r="B147" s="24"/>
      <c r="C147" s="2"/>
      <c r="D147" s="2"/>
      <c r="E147" s="25"/>
      <c r="F147" s="44"/>
    </row>
    <row r="148" spans="2:6" x14ac:dyDescent="0.55000000000000004">
      <c r="B148" s="24"/>
      <c r="C148" s="2"/>
      <c r="D148" s="2"/>
      <c r="E148" s="25"/>
      <c r="F148" s="44"/>
    </row>
    <row r="149" spans="2:6" x14ac:dyDescent="0.55000000000000004">
      <c r="B149" s="24"/>
      <c r="C149" s="2"/>
      <c r="D149" s="2"/>
      <c r="E149" s="25"/>
      <c r="F149" s="44"/>
    </row>
    <row r="150" spans="2:6" x14ac:dyDescent="0.55000000000000004">
      <c r="B150" s="24"/>
      <c r="C150" s="2"/>
      <c r="D150" s="2"/>
      <c r="E150" s="25"/>
      <c r="F150" s="44"/>
    </row>
    <row r="151" spans="2:6" x14ac:dyDescent="0.55000000000000004">
      <c r="B151" s="24"/>
      <c r="C151" s="2"/>
      <c r="D151" s="2"/>
      <c r="E151" s="25"/>
      <c r="F151" s="44"/>
    </row>
    <row r="152" spans="2:6" x14ac:dyDescent="0.55000000000000004">
      <c r="B152" s="24"/>
      <c r="C152" s="2"/>
      <c r="D152" s="2"/>
      <c r="E152" s="25"/>
      <c r="F152" s="44"/>
    </row>
    <row r="153" spans="2:6" x14ac:dyDescent="0.55000000000000004">
      <c r="B153" s="24"/>
      <c r="C153" s="2"/>
      <c r="D153" s="2"/>
      <c r="E153" s="25"/>
      <c r="F153" s="44"/>
    </row>
    <row r="154" spans="2:6" x14ac:dyDescent="0.55000000000000004">
      <c r="B154" s="24"/>
      <c r="C154" s="2"/>
      <c r="D154" s="2"/>
      <c r="E154" s="25"/>
      <c r="F154" s="44"/>
    </row>
    <row r="155" spans="2:6" x14ac:dyDescent="0.55000000000000004">
      <c r="B155" s="24"/>
      <c r="C155" s="2"/>
      <c r="D155" s="2"/>
      <c r="E155" s="25"/>
      <c r="F155" s="44"/>
    </row>
    <row r="156" spans="2:6" x14ac:dyDescent="0.55000000000000004">
      <c r="B156" s="24"/>
      <c r="C156" s="2"/>
      <c r="D156" s="2"/>
      <c r="E156" s="25"/>
      <c r="F156" s="44"/>
    </row>
    <row r="157" spans="2:6" x14ac:dyDescent="0.55000000000000004">
      <c r="B157" s="24"/>
      <c r="C157" s="2"/>
      <c r="D157" s="2"/>
      <c r="E157" s="25"/>
      <c r="F157" s="44"/>
    </row>
    <row r="158" spans="2:6" x14ac:dyDescent="0.55000000000000004">
      <c r="B158" s="24"/>
      <c r="C158" s="2"/>
      <c r="D158" s="2"/>
      <c r="E158" s="25"/>
      <c r="F158" s="44"/>
    </row>
    <row r="159" spans="2:6" x14ac:dyDescent="0.55000000000000004">
      <c r="B159" s="24"/>
      <c r="C159" s="2"/>
      <c r="D159" s="2"/>
      <c r="E159" s="25"/>
      <c r="F159" s="44"/>
    </row>
    <row r="160" spans="2:6" x14ac:dyDescent="0.55000000000000004">
      <c r="B160" s="24"/>
      <c r="C160" s="2"/>
      <c r="D160" s="2"/>
      <c r="E160" s="25"/>
      <c r="F160" s="44"/>
    </row>
    <row r="161" spans="2:6" x14ac:dyDescent="0.55000000000000004">
      <c r="B161" s="24"/>
      <c r="C161" s="2"/>
      <c r="D161" s="2"/>
      <c r="E161" s="25"/>
      <c r="F161" s="44"/>
    </row>
    <row r="162" spans="2:6" x14ac:dyDescent="0.55000000000000004">
      <c r="B162" s="24"/>
      <c r="C162" s="2"/>
      <c r="D162" s="2"/>
      <c r="E162" s="25"/>
      <c r="F162" s="44"/>
    </row>
    <row r="163" spans="2:6" x14ac:dyDescent="0.55000000000000004">
      <c r="B163" s="24"/>
      <c r="C163" s="2"/>
      <c r="D163" s="2"/>
      <c r="E163" s="25"/>
      <c r="F163" s="44"/>
    </row>
    <row r="164" spans="2:6" x14ac:dyDescent="0.55000000000000004">
      <c r="B164" s="24"/>
      <c r="C164" s="2"/>
      <c r="D164" s="2"/>
      <c r="E164" s="25"/>
      <c r="F164" s="44"/>
    </row>
    <row r="165" spans="2:6" x14ac:dyDescent="0.55000000000000004">
      <c r="B165" s="24"/>
      <c r="C165" s="2"/>
      <c r="D165" s="2"/>
      <c r="E165" s="25"/>
      <c r="F165" s="44"/>
    </row>
    <row r="166" spans="2:6" x14ac:dyDescent="0.55000000000000004">
      <c r="B166" s="24"/>
      <c r="C166" s="2"/>
      <c r="D166" s="2"/>
      <c r="E166" s="25"/>
      <c r="F166" s="44"/>
    </row>
    <row r="167" spans="2:6" x14ac:dyDescent="0.55000000000000004">
      <c r="B167" s="24"/>
      <c r="C167" s="2"/>
      <c r="D167" s="2"/>
      <c r="E167" s="25"/>
      <c r="F167" s="44"/>
    </row>
    <row r="168" spans="2:6" x14ac:dyDescent="0.55000000000000004">
      <c r="B168" s="24"/>
      <c r="C168" s="2"/>
      <c r="D168" s="2"/>
      <c r="E168" s="25"/>
      <c r="F168" s="44"/>
    </row>
    <row r="169" spans="2:6" x14ac:dyDescent="0.55000000000000004">
      <c r="B169" s="24"/>
      <c r="C169" s="2"/>
      <c r="D169" s="2"/>
      <c r="E169" s="25"/>
      <c r="F169" s="44"/>
    </row>
    <row r="170" spans="2:6" x14ac:dyDescent="0.55000000000000004">
      <c r="B170" s="24"/>
      <c r="C170" s="2"/>
      <c r="D170" s="2"/>
      <c r="E170" s="25"/>
      <c r="F170" s="44"/>
    </row>
    <row r="171" spans="2:6" x14ac:dyDescent="0.55000000000000004">
      <c r="B171" s="24"/>
      <c r="C171" s="2"/>
      <c r="D171" s="2"/>
      <c r="E171" s="25"/>
      <c r="F171" s="44"/>
    </row>
    <row r="172" spans="2:6" x14ac:dyDescent="0.55000000000000004">
      <c r="B172" s="24"/>
      <c r="C172" s="2"/>
      <c r="D172" s="2"/>
      <c r="E172" s="25"/>
      <c r="F172" s="44"/>
    </row>
    <row r="173" spans="2:6" x14ac:dyDescent="0.55000000000000004">
      <c r="B173" s="24"/>
      <c r="C173" s="2"/>
      <c r="D173" s="2"/>
      <c r="E173" s="25"/>
      <c r="F173" s="44"/>
    </row>
    <row r="174" spans="2:6" x14ac:dyDescent="0.55000000000000004">
      <c r="B174" s="24"/>
      <c r="C174" s="2"/>
      <c r="D174" s="2"/>
      <c r="E174" s="25"/>
      <c r="F174" s="44"/>
    </row>
    <row r="175" spans="2:6" x14ac:dyDescent="0.55000000000000004">
      <c r="B175" s="29"/>
      <c r="C175" s="2"/>
      <c r="D175" s="21"/>
      <c r="E175" s="25"/>
      <c r="F175" s="44"/>
    </row>
    <row r="176" spans="2:6" x14ac:dyDescent="0.55000000000000004">
      <c r="B176" s="24"/>
      <c r="C176" s="2"/>
      <c r="D176" s="2"/>
      <c r="E176" s="25"/>
      <c r="F176" s="44"/>
    </row>
    <row r="177" spans="2:6" x14ac:dyDescent="0.55000000000000004">
      <c r="B177" s="24"/>
      <c r="C177" s="2"/>
      <c r="D177" s="2"/>
      <c r="E177" s="25"/>
      <c r="F177" s="44"/>
    </row>
    <row r="178" spans="2:6" x14ac:dyDescent="0.55000000000000004">
      <c r="B178" s="24"/>
      <c r="C178" s="2"/>
      <c r="D178" s="2"/>
      <c r="E178" s="25"/>
      <c r="F178" s="44"/>
    </row>
    <row r="179" spans="2:6" x14ac:dyDescent="0.55000000000000004">
      <c r="B179" s="24"/>
      <c r="C179" s="2"/>
      <c r="D179" s="2"/>
      <c r="E179" s="25"/>
      <c r="F179" s="44"/>
    </row>
    <row r="180" spans="2:6" x14ac:dyDescent="0.55000000000000004">
      <c r="B180" s="24"/>
      <c r="C180" s="2"/>
      <c r="D180" s="2"/>
      <c r="E180" s="25"/>
      <c r="F180" s="44"/>
    </row>
    <row r="181" spans="2:6" x14ac:dyDescent="0.55000000000000004">
      <c r="B181" s="24"/>
      <c r="C181" s="2"/>
      <c r="D181" s="2"/>
      <c r="E181" s="25"/>
      <c r="F181" s="44"/>
    </row>
    <row r="182" spans="2:6" x14ac:dyDescent="0.55000000000000004">
      <c r="B182" s="24"/>
      <c r="C182" s="2"/>
      <c r="D182" s="2"/>
      <c r="E182" s="25"/>
      <c r="F182" s="44"/>
    </row>
    <row r="183" spans="2:6" x14ac:dyDescent="0.55000000000000004">
      <c r="B183" s="24"/>
      <c r="C183" s="2"/>
      <c r="D183" s="2"/>
      <c r="E183" s="25"/>
      <c r="F183" s="44"/>
    </row>
    <row r="184" spans="2:6" x14ac:dyDescent="0.55000000000000004">
      <c r="B184" s="24"/>
      <c r="C184" s="2"/>
      <c r="D184" s="2"/>
      <c r="E184" s="25"/>
      <c r="F184" s="44"/>
    </row>
    <row r="185" spans="2:6" x14ac:dyDescent="0.55000000000000004">
      <c r="B185" s="24"/>
      <c r="C185" s="2"/>
      <c r="D185" s="2"/>
      <c r="E185" s="25"/>
      <c r="F185" s="44"/>
    </row>
    <row r="186" spans="2:6" x14ac:dyDescent="0.55000000000000004">
      <c r="B186" s="24"/>
      <c r="C186" s="2"/>
      <c r="D186" s="2"/>
      <c r="E186" s="25"/>
      <c r="F186" s="44"/>
    </row>
    <row r="187" spans="2:6" x14ac:dyDescent="0.55000000000000004">
      <c r="B187" s="24"/>
      <c r="C187" s="2"/>
      <c r="D187" s="2"/>
      <c r="E187" s="25"/>
      <c r="F187" s="44"/>
    </row>
    <row r="188" spans="2:6" x14ac:dyDescent="0.55000000000000004">
      <c r="B188" s="24"/>
      <c r="C188" s="2"/>
      <c r="D188" s="2"/>
      <c r="E188" s="25"/>
      <c r="F188" s="44"/>
    </row>
    <row r="189" spans="2:6" x14ac:dyDescent="0.55000000000000004">
      <c r="B189" s="24"/>
      <c r="C189" s="2"/>
      <c r="D189" s="2"/>
      <c r="E189" s="25"/>
      <c r="F189" s="44"/>
    </row>
    <row r="190" spans="2:6" x14ac:dyDescent="0.55000000000000004">
      <c r="B190" s="24"/>
      <c r="C190" s="2"/>
      <c r="D190" s="2"/>
      <c r="E190" s="25"/>
      <c r="F190" s="44"/>
    </row>
    <row r="191" spans="2:6" x14ac:dyDescent="0.55000000000000004">
      <c r="B191" s="24"/>
      <c r="C191" s="2"/>
      <c r="D191" s="2"/>
      <c r="E191" s="25"/>
      <c r="F191" s="44"/>
    </row>
    <row r="192" spans="2:6" x14ac:dyDescent="0.55000000000000004">
      <c r="B192" s="24"/>
      <c r="C192" s="2"/>
      <c r="D192" s="2"/>
      <c r="E192" s="25"/>
      <c r="F192" s="44"/>
    </row>
    <row r="193" spans="2:6" x14ac:dyDescent="0.55000000000000004">
      <c r="B193" s="24"/>
      <c r="C193" s="2"/>
      <c r="D193" s="2"/>
      <c r="E193" s="25"/>
      <c r="F193" s="44"/>
    </row>
    <row r="194" spans="2:6" x14ac:dyDescent="0.55000000000000004">
      <c r="B194" s="24"/>
      <c r="C194" s="2"/>
      <c r="D194" s="2"/>
      <c r="E194" s="25"/>
      <c r="F194" s="44"/>
    </row>
    <row r="195" spans="2:6" x14ac:dyDescent="0.55000000000000004">
      <c r="B195" s="24"/>
      <c r="C195" s="2"/>
      <c r="D195" s="2"/>
      <c r="E195" s="25"/>
      <c r="F195" s="44"/>
    </row>
    <row r="196" spans="2:6" x14ac:dyDescent="0.55000000000000004">
      <c r="B196" s="24"/>
      <c r="C196" s="2"/>
      <c r="D196" s="2"/>
      <c r="E196" s="25"/>
      <c r="F196" s="44"/>
    </row>
    <row r="197" spans="2:6" x14ac:dyDescent="0.55000000000000004">
      <c r="B197" s="24"/>
      <c r="C197" s="2"/>
      <c r="D197" s="2"/>
      <c r="E197" s="25"/>
      <c r="F197" s="44"/>
    </row>
    <row r="198" spans="2:6" x14ac:dyDescent="0.55000000000000004">
      <c r="B198" s="24"/>
      <c r="C198" s="2"/>
      <c r="D198" s="2"/>
      <c r="E198" s="25"/>
      <c r="F198" s="44"/>
    </row>
    <row r="199" spans="2:6" x14ac:dyDescent="0.55000000000000004">
      <c r="B199" s="24"/>
      <c r="C199" s="2"/>
      <c r="D199" s="2"/>
      <c r="E199" s="25"/>
      <c r="F199" s="44"/>
    </row>
    <row r="200" spans="2:6" x14ac:dyDescent="0.55000000000000004">
      <c r="B200" s="29"/>
      <c r="C200" s="2"/>
      <c r="D200" s="21"/>
      <c r="E200" s="25"/>
      <c r="F200" s="44"/>
    </row>
    <row r="201" spans="2:6" x14ac:dyDescent="0.55000000000000004">
      <c r="B201" s="24"/>
      <c r="C201" s="2"/>
      <c r="D201" s="2"/>
      <c r="E201" s="25"/>
      <c r="F201" s="44"/>
    </row>
    <row r="202" spans="2:6" x14ac:dyDescent="0.55000000000000004">
      <c r="B202" s="24"/>
      <c r="C202" s="2"/>
      <c r="D202" s="2"/>
      <c r="E202" s="25"/>
      <c r="F202" s="44"/>
    </row>
    <row r="203" spans="2:6" x14ac:dyDescent="0.55000000000000004">
      <c r="B203" s="24"/>
      <c r="C203" s="2"/>
      <c r="D203" s="2"/>
      <c r="E203" s="25"/>
      <c r="F203" s="44"/>
    </row>
    <row r="204" spans="2:6" x14ac:dyDescent="0.55000000000000004">
      <c r="B204" s="24"/>
      <c r="C204" s="2"/>
      <c r="D204" s="2"/>
      <c r="E204" s="25"/>
      <c r="F204" s="44"/>
    </row>
    <row r="205" spans="2:6" x14ac:dyDescent="0.55000000000000004">
      <c r="B205" s="24"/>
      <c r="C205" s="2"/>
      <c r="D205" s="2"/>
      <c r="E205" s="25"/>
      <c r="F205" s="44"/>
    </row>
    <row r="206" spans="2:6" x14ac:dyDescent="0.55000000000000004">
      <c r="B206" s="24"/>
      <c r="C206" s="2"/>
      <c r="D206" s="2"/>
      <c r="E206" s="25"/>
      <c r="F206" s="44"/>
    </row>
    <row r="207" spans="2:6" x14ac:dyDescent="0.55000000000000004">
      <c r="B207" s="24"/>
      <c r="C207" s="2"/>
      <c r="D207" s="2"/>
      <c r="E207" s="25"/>
      <c r="F207" s="44"/>
    </row>
    <row r="208" spans="2:6" x14ac:dyDescent="0.55000000000000004">
      <c r="B208" s="24"/>
      <c r="C208" s="2"/>
      <c r="D208" s="2"/>
      <c r="E208" s="25"/>
      <c r="F208" s="44"/>
    </row>
    <row r="209" spans="2:6" x14ac:dyDescent="0.55000000000000004">
      <c r="B209" s="24"/>
      <c r="C209" s="2"/>
      <c r="D209" s="2"/>
      <c r="E209" s="25"/>
      <c r="F209" s="44"/>
    </row>
    <row r="210" spans="2:6" x14ac:dyDescent="0.55000000000000004">
      <c r="B210" s="24"/>
      <c r="C210" s="21"/>
      <c r="D210" s="2"/>
      <c r="E210" s="25"/>
      <c r="F210" s="44"/>
    </row>
    <row r="211" spans="2:6" x14ac:dyDescent="0.55000000000000004">
      <c r="B211" s="24"/>
      <c r="C211" s="2"/>
      <c r="D211" s="2"/>
      <c r="E211" s="25"/>
      <c r="F211" s="44"/>
    </row>
    <row r="212" spans="2:6" x14ac:dyDescent="0.55000000000000004">
      <c r="B212" s="24"/>
      <c r="C212" s="2"/>
      <c r="D212" s="2"/>
      <c r="E212" s="25"/>
      <c r="F212" s="44"/>
    </row>
    <row r="213" spans="2:6" x14ac:dyDescent="0.55000000000000004">
      <c r="B213" s="24"/>
      <c r="C213" s="2"/>
      <c r="D213" s="2"/>
      <c r="E213" s="25"/>
      <c r="F213" s="44"/>
    </row>
    <row r="214" spans="2:6" x14ac:dyDescent="0.55000000000000004">
      <c r="B214" s="24"/>
      <c r="C214" s="2"/>
      <c r="D214" s="2"/>
      <c r="E214" s="25"/>
      <c r="F214" s="44"/>
    </row>
    <row r="215" spans="2:6" x14ac:dyDescent="0.55000000000000004">
      <c r="B215" s="24"/>
      <c r="C215" s="2"/>
      <c r="D215" s="2"/>
      <c r="E215" s="25"/>
      <c r="F215" s="44"/>
    </row>
    <row r="216" spans="2:6" x14ac:dyDescent="0.55000000000000004">
      <c r="B216" s="24"/>
      <c r="C216" s="2"/>
      <c r="D216" s="2"/>
      <c r="E216" s="25"/>
      <c r="F216" s="44"/>
    </row>
    <row r="217" spans="2:6" x14ac:dyDescent="0.55000000000000004">
      <c r="B217" s="24"/>
      <c r="C217" s="2"/>
      <c r="D217" s="2"/>
      <c r="E217" s="25"/>
      <c r="F217" s="44"/>
    </row>
    <row r="218" spans="2:6" x14ac:dyDescent="0.55000000000000004">
      <c r="B218" s="24"/>
      <c r="C218" s="2"/>
      <c r="D218" s="2"/>
      <c r="E218" s="25"/>
      <c r="F218" s="44"/>
    </row>
    <row r="219" spans="2:6" x14ac:dyDescent="0.55000000000000004">
      <c r="B219" s="24"/>
      <c r="C219" s="2"/>
      <c r="D219" s="2"/>
      <c r="E219" s="25"/>
      <c r="F219" s="44"/>
    </row>
    <row r="220" spans="2:6" x14ac:dyDescent="0.55000000000000004">
      <c r="B220" s="24"/>
      <c r="C220" s="2"/>
      <c r="D220" s="2"/>
      <c r="E220" s="25"/>
      <c r="F220" s="44"/>
    </row>
    <row r="221" spans="2:6" x14ac:dyDescent="0.55000000000000004">
      <c r="B221" s="24"/>
      <c r="C221" s="2"/>
      <c r="D221" s="2"/>
      <c r="E221" s="25"/>
      <c r="F221" s="44"/>
    </row>
    <row r="222" spans="2:6" x14ac:dyDescent="0.55000000000000004">
      <c r="B222" s="24"/>
      <c r="C222" s="2"/>
      <c r="D222" s="2"/>
      <c r="E222" s="25"/>
      <c r="F222" s="44"/>
    </row>
    <row r="223" spans="2:6" x14ac:dyDescent="0.55000000000000004">
      <c r="B223" s="24"/>
      <c r="C223" s="2"/>
      <c r="D223" s="2"/>
      <c r="E223" s="25"/>
      <c r="F223" s="44"/>
    </row>
    <row r="224" spans="2:6" x14ac:dyDescent="0.55000000000000004">
      <c r="B224" s="24"/>
      <c r="C224" s="2"/>
      <c r="D224" s="2"/>
      <c r="E224" s="25"/>
      <c r="F224" s="44"/>
    </row>
    <row r="225" spans="2:6" x14ac:dyDescent="0.55000000000000004">
      <c r="B225" s="24"/>
      <c r="C225" s="2"/>
      <c r="D225" s="2"/>
      <c r="E225" s="25"/>
      <c r="F225" s="44"/>
    </row>
    <row r="226" spans="2:6" x14ac:dyDescent="0.55000000000000004">
      <c r="B226" s="24"/>
      <c r="C226" s="2"/>
      <c r="D226" s="2"/>
      <c r="E226" s="25"/>
      <c r="F226" s="44"/>
    </row>
    <row r="227" spans="2:6" x14ac:dyDescent="0.55000000000000004">
      <c r="B227" s="24"/>
      <c r="C227" s="2"/>
      <c r="D227" s="2"/>
      <c r="E227" s="25"/>
      <c r="F227" s="44"/>
    </row>
    <row r="228" spans="2:6" x14ac:dyDescent="0.55000000000000004">
      <c r="B228" s="24"/>
      <c r="C228" s="2"/>
      <c r="D228" s="2"/>
      <c r="E228" s="25"/>
      <c r="F228" s="44"/>
    </row>
    <row r="229" spans="2:6" x14ac:dyDescent="0.55000000000000004">
      <c r="B229" s="24"/>
      <c r="C229" s="2"/>
      <c r="D229" s="2"/>
      <c r="E229" s="25"/>
      <c r="F229" s="44"/>
    </row>
    <row r="230" spans="2:6" x14ac:dyDescent="0.55000000000000004">
      <c r="B230" s="24"/>
      <c r="C230" s="2"/>
      <c r="D230" s="2"/>
      <c r="E230" s="25"/>
      <c r="F230" s="44"/>
    </row>
    <row r="231" spans="2:6" x14ac:dyDescent="0.55000000000000004">
      <c r="B231" s="24"/>
      <c r="C231" s="2"/>
      <c r="D231" s="2"/>
      <c r="E231" s="25"/>
      <c r="F231" s="44"/>
    </row>
    <row r="232" spans="2:6" x14ac:dyDescent="0.55000000000000004">
      <c r="B232" s="24"/>
      <c r="C232" s="2"/>
      <c r="D232" s="2"/>
      <c r="E232" s="25"/>
      <c r="F232" s="44"/>
    </row>
    <row r="233" spans="2:6" x14ac:dyDescent="0.55000000000000004">
      <c r="B233" s="24"/>
      <c r="C233" s="2"/>
      <c r="D233" s="2"/>
      <c r="E233" s="25"/>
      <c r="F233" s="44"/>
    </row>
    <row r="234" spans="2:6" x14ac:dyDescent="0.55000000000000004">
      <c r="B234" s="24"/>
      <c r="C234" s="2"/>
      <c r="D234" s="2"/>
      <c r="E234" s="25"/>
      <c r="F234" s="44"/>
    </row>
    <row r="235" spans="2:6" x14ac:dyDescent="0.55000000000000004">
      <c r="B235" s="24"/>
      <c r="C235" s="2"/>
      <c r="D235" s="2"/>
      <c r="E235" s="25"/>
      <c r="F235" s="44"/>
    </row>
    <row r="236" spans="2:6" x14ac:dyDescent="0.55000000000000004">
      <c r="B236" s="24"/>
      <c r="C236" s="2"/>
      <c r="D236" s="2"/>
      <c r="E236" s="25"/>
      <c r="F236" s="44"/>
    </row>
    <row r="237" spans="2:6" x14ac:dyDescent="0.55000000000000004">
      <c r="B237" s="24"/>
      <c r="C237" s="2"/>
      <c r="D237" s="2"/>
      <c r="E237" s="25"/>
      <c r="F237" s="44"/>
    </row>
    <row r="238" spans="2:6" x14ac:dyDescent="0.55000000000000004">
      <c r="B238" s="24"/>
      <c r="C238" s="2"/>
      <c r="D238" s="2"/>
      <c r="E238" s="25"/>
      <c r="F238" s="44"/>
    </row>
    <row r="239" spans="2:6" x14ac:dyDescent="0.55000000000000004">
      <c r="B239" s="24"/>
      <c r="C239" s="2"/>
      <c r="D239" s="2"/>
      <c r="E239" s="25"/>
      <c r="F239" s="44"/>
    </row>
    <row r="240" spans="2:6" x14ac:dyDescent="0.55000000000000004">
      <c r="B240" s="24"/>
      <c r="C240" s="2"/>
      <c r="D240" s="2"/>
      <c r="E240" s="25"/>
      <c r="F240" s="44"/>
    </row>
    <row r="241" spans="2:6" x14ac:dyDescent="0.55000000000000004">
      <c r="B241" s="24"/>
      <c r="C241" s="2"/>
      <c r="D241" s="2"/>
      <c r="E241" s="25"/>
      <c r="F241" s="44"/>
    </row>
    <row r="242" spans="2:6" x14ac:dyDescent="0.55000000000000004">
      <c r="B242" s="24"/>
      <c r="C242" s="2"/>
      <c r="D242" s="2"/>
      <c r="E242" s="25"/>
      <c r="F242" s="44"/>
    </row>
    <row r="243" spans="2:6" x14ac:dyDescent="0.55000000000000004">
      <c r="B243" s="24"/>
      <c r="C243" s="2"/>
      <c r="D243" s="2"/>
      <c r="E243" s="25"/>
      <c r="F243" s="44"/>
    </row>
    <row r="244" spans="2:6" x14ac:dyDescent="0.55000000000000004">
      <c r="B244" s="24"/>
      <c r="C244" s="2"/>
      <c r="D244" s="2"/>
      <c r="E244" s="25"/>
      <c r="F244" s="44"/>
    </row>
    <row r="245" spans="2:6" x14ac:dyDescent="0.55000000000000004">
      <c r="B245" s="24"/>
      <c r="C245" s="2"/>
      <c r="D245" s="2"/>
      <c r="E245" s="25"/>
      <c r="F245" s="44"/>
    </row>
    <row r="246" spans="2:6" x14ac:dyDescent="0.55000000000000004">
      <c r="B246" s="24"/>
      <c r="C246" s="2"/>
      <c r="D246" s="2"/>
      <c r="E246" s="25"/>
      <c r="F246" s="44"/>
    </row>
    <row r="247" spans="2:6" x14ac:dyDescent="0.55000000000000004">
      <c r="B247" s="24"/>
      <c r="C247" s="2"/>
      <c r="D247" s="2"/>
      <c r="E247" s="25"/>
      <c r="F247" s="44"/>
    </row>
    <row r="248" spans="2:6" x14ac:dyDescent="0.55000000000000004">
      <c r="B248" s="24"/>
      <c r="C248" s="2"/>
      <c r="D248" s="2"/>
      <c r="E248" s="25"/>
      <c r="F248" s="44"/>
    </row>
    <row r="249" spans="2:6" x14ac:dyDescent="0.55000000000000004">
      <c r="B249" s="24"/>
      <c r="C249" s="2"/>
      <c r="D249" s="2"/>
      <c r="E249" s="25"/>
      <c r="F249" s="44"/>
    </row>
    <row r="250" spans="2:6" x14ac:dyDescent="0.55000000000000004">
      <c r="B250" s="24"/>
      <c r="C250" s="2"/>
      <c r="D250" s="2"/>
      <c r="E250" s="25"/>
      <c r="F250" s="44"/>
    </row>
    <row r="251" spans="2:6" x14ac:dyDescent="0.55000000000000004">
      <c r="B251" s="24"/>
      <c r="C251" s="2"/>
      <c r="D251" s="2"/>
      <c r="E251" s="25"/>
      <c r="F251" s="44"/>
    </row>
    <row r="252" spans="2:6" x14ac:dyDescent="0.55000000000000004">
      <c r="B252" s="24"/>
      <c r="C252" s="2"/>
      <c r="D252" s="2"/>
      <c r="E252" s="25"/>
      <c r="F252" s="44"/>
    </row>
    <row r="253" spans="2:6" x14ac:dyDescent="0.55000000000000004">
      <c r="B253" s="24"/>
      <c r="C253" s="2"/>
      <c r="D253" s="2"/>
      <c r="E253" s="25"/>
      <c r="F253" s="44"/>
    </row>
    <row r="254" spans="2:6" x14ac:dyDescent="0.55000000000000004">
      <c r="B254" s="24"/>
      <c r="C254" s="2"/>
      <c r="D254" s="2"/>
      <c r="E254" s="25"/>
      <c r="F254" s="44"/>
    </row>
    <row r="255" spans="2:6" x14ac:dyDescent="0.55000000000000004">
      <c r="B255" s="24"/>
      <c r="C255" s="2"/>
      <c r="D255" s="2"/>
      <c r="E255" s="25"/>
      <c r="F255" s="44"/>
    </row>
    <row r="256" spans="2:6" x14ac:dyDescent="0.55000000000000004">
      <c r="B256" s="24"/>
      <c r="C256" s="2"/>
      <c r="D256" s="2"/>
      <c r="E256" s="25"/>
      <c r="F256" s="44"/>
    </row>
    <row r="257" spans="2:6" x14ac:dyDescent="0.55000000000000004">
      <c r="B257" s="24"/>
      <c r="C257" s="2"/>
      <c r="D257" s="2"/>
      <c r="E257" s="25"/>
      <c r="F257" s="44"/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AC139-2C9F-474C-8C70-FB1EE14D1534}">
  <dimension ref="B1:C7"/>
  <sheetViews>
    <sheetView workbookViewId="0">
      <pane xSplit="4" ySplit="1" topLeftCell="E2" activePane="bottomRight" state="frozen"/>
      <selection pane="topRight" activeCell="E1" sqref="E1"/>
      <selection pane="bottomLeft" activeCell="A7" sqref="A7"/>
      <selection pane="bottomRight" activeCell="C2" sqref="C2"/>
    </sheetView>
  </sheetViews>
  <sheetFormatPr defaultRowHeight="14.4" x14ac:dyDescent="0.55000000000000004"/>
  <cols>
    <col min="1" max="1" width="2.41796875" style="1" customWidth="1"/>
    <col min="2" max="3" width="15.15625" style="1" customWidth="1"/>
    <col min="4" max="4" width="29.15625" style="1" customWidth="1"/>
    <col min="5" max="16384" width="8.83984375" style="1"/>
  </cols>
  <sheetData>
    <row r="1" spans="2:3" x14ac:dyDescent="0.55000000000000004">
      <c r="B1" s="13" t="s">
        <v>234</v>
      </c>
      <c r="C1" s="14" t="s">
        <v>311</v>
      </c>
    </row>
    <row r="2" spans="2:3" x14ac:dyDescent="0.55000000000000004">
      <c r="B2" s="15">
        <v>1</v>
      </c>
      <c r="C2" s="22" t="s">
        <v>21</v>
      </c>
    </row>
    <row r="3" spans="2:3" x14ac:dyDescent="0.55000000000000004">
      <c r="B3" s="15">
        <v>2</v>
      </c>
      <c r="C3" s="22" t="s">
        <v>22</v>
      </c>
    </row>
    <row r="4" spans="2:3" x14ac:dyDescent="0.55000000000000004">
      <c r="B4" s="15">
        <v>3</v>
      </c>
      <c r="C4" s="22" t="s">
        <v>23</v>
      </c>
    </row>
    <row r="5" spans="2:3" x14ac:dyDescent="0.55000000000000004">
      <c r="B5" s="15">
        <v>4</v>
      </c>
      <c r="C5" s="22" t="s">
        <v>24</v>
      </c>
    </row>
    <row r="6" spans="2:3" x14ac:dyDescent="0.55000000000000004">
      <c r="B6" s="15">
        <v>5</v>
      </c>
      <c r="C6" s="22" t="s">
        <v>25</v>
      </c>
    </row>
    <row r="7" spans="2:3" x14ac:dyDescent="0.55000000000000004">
      <c r="B7" s="19">
        <v>6</v>
      </c>
      <c r="C7" s="23" t="s">
        <v>196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3DBC8-A88F-4B85-811B-3EB71CFB504F}">
  <dimension ref="B1:C19"/>
  <sheetViews>
    <sheetView workbookViewId="0">
      <pane xSplit="3" ySplit="1" topLeftCell="D2" activePane="bottomRight" state="frozen"/>
      <selection pane="topRight" activeCell="G1" sqref="G1"/>
      <selection pane="bottomLeft" activeCell="A7" sqref="A7"/>
      <selection pane="bottomRight" activeCell="B2" sqref="B2"/>
    </sheetView>
  </sheetViews>
  <sheetFormatPr defaultRowHeight="14.4" x14ac:dyDescent="0.55000000000000004"/>
  <cols>
    <col min="1" max="1" width="2.41796875" style="1" customWidth="1"/>
    <col min="2" max="2" width="9.26171875" style="1" customWidth="1"/>
    <col min="3" max="3" width="18.7890625" style="1" customWidth="1"/>
    <col min="4" max="16384" width="8.83984375" style="1"/>
  </cols>
  <sheetData>
    <row r="1" spans="2:3" x14ac:dyDescent="0.55000000000000004">
      <c r="B1" s="13" t="s">
        <v>20</v>
      </c>
      <c r="C1" s="18" t="s">
        <v>19</v>
      </c>
    </row>
    <row r="2" spans="2:3" ht="15" customHeight="1" x14ac:dyDescent="0.55000000000000004">
      <c r="B2" s="15">
        <v>1</v>
      </c>
      <c r="C2" s="4" t="s">
        <v>214</v>
      </c>
    </row>
    <row r="3" spans="2:3" ht="15" customHeight="1" x14ac:dyDescent="0.55000000000000004">
      <c r="B3" s="15">
        <v>2</v>
      </c>
      <c r="C3" s="4" t="s">
        <v>17</v>
      </c>
    </row>
    <row r="4" spans="2:3" ht="15" customHeight="1" x14ac:dyDescent="0.55000000000000004">
      <c r="B4" s="15">
        <v>3</v>
      </c>
      <c r="C4" s="4" t="s">
        <v>225</v>
      </c>
    </row>
    <row r="5" spans="2:3" ht="15" customHeight="1" x14ac:dyDescent="0.55000000000000004">
      <c r="B5" s="15">
        <v>4</v>
      </c>
      <c r="C5" s="4" t="s">
        <v>16</v>
      </c>
    </row>
    <row r="6" spans="2:3" ht="15" customHeight="1" x14ac:dyDescent="0.55000000000000004">
      <c r="B6" s="15">
        <v>5</v>
      </c>
      <c r="C6" s="4" t="s">
        <v>15</v>
      </c>
    </row>
    <row r="7" spans="2:3" ht="15" customHeight="1" x14ac:dyDescent="0.55000000000000004">
      <c r="B7" s="15">
        <v>6</v>
      </c>
      <c r="C7" s="4" t="s">
        <v>215</v>
      </c>
    </row>
    <row r="8" spans="2:3" ht="15" customHeight="1" x14ac:dyDescent="0.55000000000000004">
      <c r="B8" s="15">
        <v>7</v>
      </c>
      <c r="C8" s="4" t="s">
        <v>216</v>
      </c>
    </row>
    <row r="9" spans="2:3" ht="15" customHeight="1" x14ac:dyDescent="0.55000000000000004">
      <c r="B9" s="15">
        <v>8</v>
      </c>
      <c r="C9" s="4" t="s">
        <v>217</v>
      </c>
    </row>
    <row r="10" spans="2:3" ht="15" customHeight="1" x14ac:dyDescent="0.55000000000000004">
      <c r="B10" s="15">
        <v>9</v>
      </c>
      <c r="C10" s="4" t="s">
        <v>218</v>
      </c>
    </row>
    <row r="11" spans="2:3" ht="15" customHeight="1" x14ac:dyDescent="0.55000000000000004">
      <c r="B11" s="15">
        <v>10</v>
      </c>
      <c r="C11" s="4" t="s">
        <v>219</v>
      </c>
    </row>
    <row r="12" spans="2:3" x14ac:dyDescent="0.55000000000000004">
      <c r="B12" s="15">
        <v>11</v>
      </c>
      <c r="C12" s="4" t="s">
        <v>220</v>
      </c>
    </row>
    <row r="13" spans="2:3" x14ac:dyDescent="0.55000000000000004">
      <c r="B13" s="15">
        <v>12</v>
      </c>
      <c r="C13" s="4" t="s">
        <v>9</v>
      </c>
    </row>
    <row r="14" spans="2:3" x14ac:dyDescent="0.55000000000000004">
      <c r="B14" s="15">
        <v>13</v>
      </c>
      <c r="C14" s="4" t="s">
        <v>8</v>
      </c>
    </row>
    <row r="15" spans="2:3" x14ac:dyDescent="0.55000000000000004">
      <c r="B15" s="15">
        <v>14</v>
      </c>
      <c r="C15" s="4" t="s">
        <v>221</v>
      </c>
    </row>
    <row r="16" spans="2:3" x14ac:dyDescent="0.55000000000000004">
      <c r="B16" s="15">
        <v>15</v>
      </c>
      <c r="C16" s="4" t="s">
        <v>6</v>
      </c>
    </row>
    <row r="17" spans="2:3" x14ac:dyDescent="0.55000000000000004">
      <c r="B17" s="15">
        <v>16</v>
      </c>
      <c r="C17" s="4" t="s">
        <v>5</v>
      </c>
    </row>
    <row r="18" spans="2:3" x14ac:dyDescent="0.55000000000000004">
      <c r="B18" s="15">
        <v>17</v>
      </c>
      <c r="C18" s="4" t="s">
        <v>4</v>
      </c>
    </row>
    <row r="19" spans="2:3" x14ac:dyDescent="0.55000000000000004">
      <c r="B19" s="15">
        <v>18</v>
      </c>
      <c r="C19" s="1" t="s">
        <v>197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CFFAD-147C-41B9-B2B1-2E65F5D2485B}">
  <dimension ref="B1:C19"/>
  <sheetViews>
    <sheetView workbookViewId="0">
      <selection activeCell="C2" sqref="C2"/>
    </sheetView>
  </sheetViews>
  <sheetFormatPr defaultRowHeight="14.4" x14ac:dyDescent="0.55000000000000004"/>
  <cols>
    <col min="2" max="2" width="10.20703125" customWidth="1"/>
    <col min="3" max="3" width="14.3671875" bestFit="1" customWidth="1"/>
  </cols>
  <sheetData>
    <row r="1" spans="2:3" x14ac:dyDescent="0.55000000000000004">
      <c r="B1" t="s">
        <v>222</v>
      </c>
      <c r="C1" t="s">
        <v>223</v>
      </c>
    </row>
    <row r="2" spans="2:3" x14ac:dyDescent="0.55000000000000004">
      <c r="B2">
        <v>1</v>
      </c>
      <c r="C2" t="s">
        <v>18</v>
      </c>
    </row>
    <row r="3" spans="2:3" x14ac:dyDescent="0.55000000000000004">
      <c r="B3">
        <v>2</v>
      </c>
      <c r="C3" t="s">
        <v>224</v>
      </c>
    </row>
    <row r="4" spans="2:3" x14ac:dyDescent="0.55000000000000004">
      <c r="B4">
        <v>3</v>
      </c>
      <c r="C4" t="s">
        <v>226</v>
      </c>
    </row>
    <row r="5" spans="2:3" x14ac:dyDescent="0.55000000000000004">
      <c r="B5">
        <v>4</v>
      </c>
      <c r="C5" t="s">
        <v>227</v>
      </c>
    </row>
    <row r="6" spans="2:3" x14ac:dyDescent="0.55000000000000004">
      <c r="B6">
        <v>5</v>
      </c>
      <c r="C6" t="s">
        <v>228</v>
      </c>
    </row>
    <row r="7" spans="2:3" x14ac:dyDescent="0.55000000000000004">
      <c r="B7">
        <v>6</v>
      </c>
      <c r="C7" t="s">
        <v>14</v>
      </c>
    </row>
    <row r="8" spans="2:3" x14ac:dyDescent="0.55000000000000004">
      <c r="B8">
        <v>7</v>
      </c>
      <c r="C8" t="s">
        <v>13</v>
      </c>
    </row>
    <row r="9" spans="2:3" x14ac:dyDescent="0.55000000000000004">
      <c r="B9">
        <v>8</v>
      </c>
      <c r="C9" t="s">
        <v>12</v>
      </c>
    </row>
    <row r="10" spans="2:3" x14ac:dyDescent="0.55000000000000004">
      <c r="B10">
        <v>9</v>
      </c>
      <c r="C10" t="s">
        <v>11</v>
      </c>
    </row>
    <row r="11" spans="2:3" x14ac:dyDescent="0.55000000000000004">
      <c r="B11">
        <v>10</v>
      </c>
      <c r="C11" t="s">
        <v>10</v>
      </c>
    </row>
    <row r="12" spans="2:3" x14ac:dyDescent="0.55000000000000004">
      <c r="B12">
        <v>11</v>
      </c>
      <c r="C12" t="s">
        <v>229</v>
      </c>
    </row>
    <row r="13" spans="2:3" x14ac:dyDescent="0.55000000000000004">
      <c r="B13">
        <v>12</v>
      </c>
      <c r="C13" t="s">
        <v>230</v>
      </c>
    </row>
    <row r="14" spans="2:3" x14ac:dyDescent="0.55000000000000004">
      <c r="B14">
        <v>13</v>
      </c>
      <c r="C14" t="s">
        <v>8</v>
      </c>
    </row>
    <row r="15" spans="2:3" x14ac:dyDescent="0.55000000000000004">
      <c r="B15">
        <v>14</v>
      </c>
      <c r="C15" t="s">
        <v>231</v>
      </c>
    </row>
    <row r="16" spans="2:3" x14ac:dyDescent="0.55000000000000004">
      <c r="B16">
        <v>15</v>
      </c>
      <c r="C16" t="s">
        <v>7</v>
      </c>
    </row>
    <row r="17" spans="2:3" x14ac:dyDescent="0.55000000000000004">
      <c r="B17">
        <v>16</v>
      </c>
      <c r="C17" t="s">
        <v>5</v>
      </c>
    </row>
    <row r="18" spans="2:3" x14ac:dyDescent="0.55000000000000004">
      <c r="B18">
        <v>17</v>
      </c>
      <c r="C18" t="s">
        <v>4</v>
      </c>
    </row>
    <row r="19" spans="2:3" x14ac:dyDescent="0.55000000000000004">
      <c r="B19">
        <v>18</v>
      </c>
      <c r="C19" t="s">
        <v>197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6D96A-941E-4487-B54A-0978B7F4C036}">
  <dimension ref="A1:C3"/>
  <sheetViews>
    <sheetView workbookViewId="0">
      <selection activeCell="J19" sqref="J19"/>
    </sheetView>
  </sheetViews>
  <sheetFormatPr defaultRowHeight="14.4" x14ac:dyDescent="0.55000000000000004"/>
  <cols>
    <col min="1" max="1" width="11.41796875" bestFit="1" customWidth="1"/>
    <col min="2" max="2" width="15.734375" bestFit="1" customWidth="1"/>
    <col min="3" max="3" width="12.47265625" bestFit="1" customWidth="1"/>
  </cols>
  <sheetData>
    <row r="1" spans="1:3" x14ac:dyDescent="0.55000000000000004">
      <c r="A1" s="16" t="s">
        <v>201</v>
      </c>
      <c r="B1" s="17" t="s">
        <v>202</v>
      </c>
      <c r="C1" s="18" t="s">
        <v>203</v>
      </c>
    </row>
    <row r="2" spans="1:3" x14ac:dyDescent="0.55000000000000004">
      <c r="A2" s="15">
        <v>1</v>
      </c>
      <c r="B2" s="8" t="s">
        <v>204</v>
      </c>
      <c r="C2" s="2" t="s">
        <v>205</v>
      </c>
    </row>
    <row r="3" spans="1:3" x14ac:dyDescent="0.55000000000000004">
      <c r="A3" s="19">
        <v>2</v>
      </c>
      <c r="B3" s="20" t="s">
        <v>206</v>
      </c>
      <c r="C3" s="21" t="s">
        <v>207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BCEDF-D541-4456-B3E5-A24A3B12244A}">
  <dimension ref="B1:L173"/>
  <sheetViews>
    <sheetView zoomScale="103" zoomScaleNormal="115" workbookViewId="0">
      <selection activeCell="E173" sqref="E173"/>
    </sheetView>
  </sheetViews>
  <sheetFormatPr defaultRowHeight="14.4" x14ac:dyDescent="0.55000000000000004"/>
  <cols>
    <col min="1" max="1" width="2.734375" customWidth="1"/>
    <col min="3" max="3" width="10.5234375" customWidth="1"/>
    <col min="4" max="4" width="18.89453125" bestFit="1" customWidth="1"/>
    <col min="5" max="5" width="18.62890625" bestFit="1" customWidth="1"/>
    <col min="6" max="6" width="10.20703125" customWidth="1"/>
    <col min="7" max="7" width="10.41796875" bestFit="1" customWidth="1"/>
    <col min="8" max="8" width="10.41796875" customWidth="1"/>
    <col min="9" max="9" width="15.47265625" bestFit="1" customWidth="1"/>
    <col min="10" max="10" width="17.7890625" bestFit="1" customWidth="1"/>
    <col min="11" max="11" width="12.578125" bestFit="1" customWidth="1"/>
    <col min="12" max="12" width="17.62890625" bestFit="1" customWidth="1"/>
  </cols>
  <sheetData>
    <row r="1" spans="2:12" x14ac:dyDescent="0.55000000000000004">
      <c r="B1" s="11" t="s">
        <v>198</v>
      </c>
      <c r="C1" s="11" t="s">
        <v>199</v>
      </c>
      <c r="D1" s="11" t="s">
        <v>213</v>
      </c>
      <c r="E1" s="11" t="s">
        <v>200</v>
      </c>
      <c r="F1" s="33" t="s">
        <v>235</v>
      </c>
      <c r="G1" s="33" t="s">
        <v>236</v>
      </c>
      <c r="H1" s="33" t="s">
        <v>201</v>
      </c>
      <c r="I1" s="33" t="s">
        <v>243</v>
      </c>
      <c r="J1" s="33" t="s">
        <v>310</v>
      </c>
      <c r="K1" s="33" t="s">
        <v>237</v>
      </c>
      <c r="L1" s="33" t="s">
        <v>238</v>
      </c>
    </row>
    <row r="2" spans="2:12" x14ac:dyDescent="0.55000000000000004">
      <c r="B2">
        <v>1</v>
      </c>
      <c r="C2">
        <v>110110</v>
      </c>
      <c r="D2" s="9">
        <v>40179</v>
      </c>
      <c r="E2" s="9">
        <v>40299</v>
      </c>
      <c r="F2" s="34" cm="1">
        <f t="array" ref="F2">_xlfn.IFS(Tabulka5[[#This Row],[Fakt_datum_splatn]]-Tabulka5[[#This Row],[Fakt_datum_vzniku]]&gt;365,2,Tabulka5[[#This Row],[Fakt_datum_splatn]]-Tabulka5[[#This Row],[Fakt_datum_vzniku]]&lt;=365,1)</f>
        <v>1</v>
      </c>
      <c r="G2" s="3">
        <v>1</v>
      </c>
      <c r="H2" s="3">
        <v>1</v>
      </c>
      <c r="I2" s="30">
        <v>1</v>
      </c>
      <c r="J2" s="35">
        <v>1599</v>
      </c>
      <c r="K2" s="34">
        <v>3</v>
      </c>
      <c r="L2" s="34">
        <f>Tabulka5[[#This Row],[Zbo_Cena]]*Tabulka5[[#This Row],[Mnozstvi]]</f>
        <v>4797</v>
      </c>
    </row>
    <row r="3" spans="2:12" x14ac:dyDescent="0.55000000000000004">
      <c r="B3">
        <v>2</v>
      </c>
      <c r="C3">
        <v>110111</v>
      </c>
      <c r="D3" s="9">
        <v>40179</v>
      </c>
      <c r="E3" s="9">
        <v>40299</v>
      </c>
      <c r="F3" s="34" cm="1">
        <f t="array" ref="F3">_xlfn.IFS(Tabulka5[[#This Row],[Fakt_datum_splatn]]-Tabulka5[[#This Row],[Fakt_datum_vzniku]]&gt;365,2,Tabulka5[[#This Row],[Fakt_datum_splatn]]-Tabulka5[[#This Row],[Fakt_datum_vzniku]]&lt;=365,1)</f>
        <v>1</v>
      </c>
      <c r="G3" s="3">
        <v>2</v>
      </c>
      <c r="H3" s="3">
        <v>1</v>
      </c>
      <c r="I3" s="30">
        <v>1</v>
      </c>
      <c r="J3" s="35">
        <v>1599</v>
      </c>
      <c r="K3" s="34">
        <v>3</v>
      </c>
      <c r="L3" s="34">
        <f>Tabulka5[[#This Row],[Zbo_Cena]]*Tabulka5[[#This Row],[Mnozstvi]]</f>
        <v>4797</v>
      </c>
    </row>
    <row r="4" spans="2:12" x14ac:dyDescent="0.55000000000000004">
      <c r="B4">
        <v>3</v>
      </c>
      <c r="C4">
        <v>110112</v>
      </c>
      <c r="D4" s="9">
        <v>40179</v>
      </c>
      <c r="E4" s="9">
        <v>40330</v>
      </c>
      <c r="F4" s="34" cm="1">
        <f t="array" ref="F4">_xlfn.IFS(Tabulka5[[#This Row],[Fakt_datum_splatn]]-Tabulka5[[#This Row],[Fakt_datum_vzniku]]&gt;365,2,Tabulka5[[#This Row],[Fakt_datum_splatn]]-Tabulka5[[#This Row],[Fakt_datum_vzniku]]&lt;=365,1)</f>
        <v>1</v>
      </c>
      <c r="G4" s="3">
        <v>3</v>
      </c>
      <c r="H4" s="3">
        <v>1</v>
      </c>
      <c r="I4" s="30">
        <v>3</v>
      </c>
      <c r="J4" s="35">
        <v>2399</v>
      </c>
      <c r="K4" s="34">
        <v>7</v>
      </c>
      <c r="L4" s="34">
        <f>Tabulka5[[#This Row],[Zbo_Cena]]*Tabulka5[[#This Row],[Mnozstvi]]</f>
        <v>16793</v>
      </c>
    </row>
    <row r="5" spans="2:12" x14ac:dyDescent="0.55000000000000004">
      <c r="B5">
        <v>4</v>
      </c>
      <c r="C5">
        <v>110113</v>
      </c>
      <c r="D5" s="9">
        <v>40179</v>
      </c>
      <c r="E5" s="9">
        <v>40360</v>
      </c>
      <c r="F5" s="34" cm="1">
        <f t="array" ref="F5">_xlfn.IFS(Tabulka5[[#This Row],[Fakt_datum_splatn]]-Tabulka5[[#This Row],[Fakt_datum_vzniku]]&gt;365,2,Tabulka5[[#This Row],[Fakt_datum_splatn]]-Tabulka5[[#This Row],[Fakt_datum_vzniku]]&lt;=365,1)</f>
        <v>1</v>
      </c>
      <c r="G5" s="3">
        <v>4</v>
      </c>
      <c r="H5" s="3">
        <v>1</v>
      </c>
      <c r="I5" s="30">
        <v>4</v>
      </c>
      <c r="J5" s="35">
        <v>3299</v>
      </c>
      <c r="K5" s="34">
        <v>15</v>
      </c>
      <c r="L5" s="34">
        <f>Tabulka5[[#This Row],[Zbo_Cena]]*Tabulka5[[#This Row],[Mnozstvi]]</f>
        <v>49485</v>
      </c>
    </row>
    <row r="6" spans="2:12" x14ac:dyDescent="0.55000000000000004">
      <c r="B6">
        <v>5</v>
      </c>
      <c r="C6">
        <v>110114</v>
      </c>
      <c r="D6" s="9">
        <v>40179</v>
      </c>
      <c r="E6" s="9">
        <v>40391</v>
      </c>
      <c r="F6" s="34" cm="1">
        <f t="array" ref="F6">_xlfn.IFS(Tabulka5[[#This Row],[Fakt_datum_splatn]]-Tabulka5[[#This Row],[Fakt_datum_vzniku]]&gt;365,2,Tabulka5[[#This Row],[Fakt_datum_splatn]]-Tabulka5[[#This Row],[Fakt_datum_vzniku]]&lt;=365,1)</f>
        <v>1</v>
      </c>
      <c r="G6" s="3">
        <v>5</v>
      </c>
      <c r="H6" s="3">
        <v>1</v>
      </c>
      <c r="I6" s="30">
        <v>5</v>
      </c>
      <c r="J6" s="35">
        <v>1799</v>
      </c>
      <c r="K6" s="34">
        <v>15</v>
      </c>
      <c r="L6" s="34">
        <f>Tabulka5[[#This Row],[Zbo_Cena]]*Tabulka5[[#This Row],[Mnozstvi]]</f>
        <v>26985</v>
      </c>
    </row>
    <row r="7" spans="2:12" x14ac:dyDescent="0.55000000000000004">
      <c r="B7">
        <v>6</v>
      </c>
      <c r="C7">
        <v>110115</v>
      </c>
      <c r="D7" s="9">
        <v>40179</v>
      </c>
      <c r="E7" s="9">
        <v>40422</v>
      </c>
      <c r="F7" s="34" cm="1">
        <f t="array" ref="F7">_xlfn.IFS(Tabulka5[[#This Row],[Fakt_datum_splatn]]-Tabulka5[[#This Row],[Fakt_datum_vzniku]]&gt;365,2,Tabulka5[[#This Row],[Fakt_datum_splatn]]-Tabulka5[[#This Row],[Fakt_datum_vzniku]]&lt;=365,1)</f>
        <v>1</v>
      </c>
      <c r="G7" s="3">
        <v>6</v>
      </c>
      <c r="H7" s="3">
        <v>1</v>
      </c>
      <c r="I7" s="30">
        <v>6</v>
      </c>
      <c r="J7" s="35">
        <v>1599</v>
      </c>
      <c r="K7" s="34">
        <v>15</v>
      </c>
      <c r="L7" s="34">
        <f>Tabulka5[[#This Row],[Zbo_Cena]]*Tabulka5[[#This Row],[Mnozstvi]]</f>
        <v>23985</v>
      </c>
    </row>
    <row r="8" spans="2:12" x14ac:dyDescent="0.55000000000000004">
      <c r="B8">
        <v>7</v>
      </c>
      <c r="C8">
        <v>110116</v>
      </c>
      <c r="D8" s="9">
        <v>40179</v>
      </c>
      <c r="E8" s="9">
        <v>40452</v>
      </c>
      <c r="F8" s="34" cm="1">
        <f t="array" ref="F8">_xlfn.IFS(Tabulka5[[#This Row],[Fakt_datum_splatn]]-Tabulka5[[#This Row],[Fakt_datum_vzniku]]&gt;365,2,Tabulka5[[#This Row],[Fakt_datum_splatn]]-Tabulka5[[#This Row],[Fakt_datum_vzniku]]&lt;=365,1)</f>
        <v>1</v>
      </c>
      <c r="G8" s="3">
        <v>7</v>
      </c>
      <c r="H8" s="3">
        <v>1</v>
      </c>
      <c r="I8" s="30">
        <v>7</v>
      </c>
      <c r="J8" s="35">
        <v>1999</v>
      </c>
      <c r="K8" s="34">
        <v>15</v>
      </c>
      <c r="L8" s="34">
        <f>Tabulka5[[#This Row],[Zbo_Cena]]*Tabulka5[[#This Row],[Mnozstvi]]</f>
        <v>29985</v>
      </c>
    </row>
    <row r="9" spans="2:12" x14ac:dyDescent="0.55000000000000004">
      <c r="B9">
        <v>8</v>
      </c>
      <c r="C9">
        <v>110117</v>
      </c>
      <c r="D9" s="9">
        <v>40179</v>
      </c>
      <c r="E9" s="9">
        <v>40483</v>
      </c>
      <c r="F9" s="34" cm="1">
        <f t="array" ref="F9">_xlfn.IFS(Tabulka5[[#This Row],[Fakt_datum_splatn]]-Tabulka5[[#This Row],[Fakt_datum_vzniku]]&gt;365,2,Tabulka5[[#This Row],[Fakt_datum_splatn]]-Tabulka5[[#This Row],[Fakt_datum_vzniku]]&lt;=365,1)</f>
        <v>1</v>
      </c>
      <c r="G9" s="3">
        <v>8</v>
      </c>
      <c r="H9" s="3">
        <v>1</v>
      </c>
      <c r="I9" s="30">
        <v>8</v>
      </c>
      <c r="J9" s="35">
        <v>2199</v>
      </c>
      <c r="K9" s="34">
        <v>15</v>
      </c>
      <c r="L9" s="34">
        <f>Tabulka5[[#This Row],[Zbo_Cena]]*Tabulka5[[#This Row],[Mnozstvi]]</f>
        <v>32985</v>
      </c>
    </row>
    <row r="10" spans="2:12" x14ac:dyDescent="0.55000000000000004">
      <c r="B10">
        <v>9</v>
      </c>
      <c r="C10">
        <v>110118</v>
      </c>
      <c r="D10" s="9">
        <v>40208</v>
      </c>
      <c r="E10" s="9">
        <v>40513</v>
      </c>
      <c r="F10" s="34" cm="1">
        <f t="array" ref="F10">_xlfn.IFS(Tabulka5[[#This Row],[Fakt_datum_splatn]]-Tabulka5[[#This Row],[Fakt_datum_vzniku]]&gt;365,2,Tabulka5[[#This Row],[Fakt_datum_splatn]]-Tabulka5[[#This Row],[Fakt_datum_vzniku]]&lt;=365,1)</f>
        <v>1</v>
      </c>
      <c r="G10" s="3">
        <v>9</v>
      </c>
      <c r="H10" s="3">
        <v>1</v>
      </c>
      <c r="I10" s="30">
        <v>9</v>
      </c>
      <c r="J10" s="35">
        <v>2799</v>
      </c>
      <c r="K10" s="34">
        <v>15</v>
      </c>
      <c r="L10" s="34">
        <f>Tabulka5[[#This Row],[Zbo_Cena]]*Tabulka5[[#This Row],[Mnozstvi]]</f>
        <v>41985</v>
      </c>
    </row>
    <row r="11" spans="2:12" x14ac:dyDescent="0.55000000000000004">
      <c r="B11">
        <v>10</v>
      </c>
      <c r="C11">
        <v>110119</v>
      </c>
      <c r="D11" s="9">
        <v>40208</v>
      </c>
      <c r="E11" s="9">
        <v>40544</v>
      </c>
      <c r="F11" s="34" cm="1">
        <f t="array" ref="F11">_xlfn.IFS(Tabulka5[[#This Row],[Fakt_datum_splatn]]-Tabulka5[[#This Row],[Fakt_datum_vzniku]]&gt;365,2,Tabulka5[[#This Row],[Fakt_datum_splatn]]-Tabulka5[[#This Row],[Fakt_datum_vzniku]]&lt;=365,1)</f>
        <v>1</v>
      </c>
      <c r="G11" s="3">
        <v>10</v>
      </c>
      <c r="H11" s="3">
        <v>1</v>
      </c>
      <c r="I11" s="30">
        <v>2</v>
      </c>
      <c r="J11" s="35">
        <v>1699</v>
      </c>
      <c r="K11" s="34">
        <v>15</v>
      </c>
      <c r="L11" s="34">
        <f>Tabulka5[[#This Row],[Zbo_Cena]]*Tabulka5[[#This Row],[Mnozstvi]]</f>
        <v>25485</v>
      </c>
    </row>
    <row r="12" spans="2:12" x14ac:dyDescent="0.55000000000000004">
      <c r="B12">
        <v>11</v>
      </c>
      <c r="C12">
        <v>110120</v>
      </c>
      <c r="D12" s="9">
        <v>40208</v>
      </c>
      <c r="E12" s="9">
        <v>40575</v>
      </c>
      <c r="F12" s="34" cm="1">
        <f t="array" ref="F12">_xlfn.IFS(Tabulka5[[#This Row],[Fakt_datum_splatn]]-Tabulka5[[#This Row],[Fakt_datum_vzniku]]&gt;365,2,Tabulka5[[#This Row],[Fakt_datum_splatn]]-Tabulka5[[#This Row],[Fakt_datum_vzniku]]&lt;=365,1)</f>
        <v>2</v>
      </c>
      <c r="G12" s="3">
        <v>11</v>
      </c>
      <c r="H12" s="3">
        <v>1</v>
      </c>
      <c r="I12" s="30">
        <v>11</v>
      </c>
      <c r="J12" s="35">
        <v>3599</v>
      </c>
      <c r="K12" s="34">
        <v>15</v>
      </c>
      <c r="L12" s="34">
        <f>Tabulka5[[#This Row],[Zbo_Cena]]*Tabulka5[[#This Row],[Mnozstvi]]</f>
        <v>53985</v>
      </c>
    </row>
    <row r="13" spans="2:12" x14ac:dyDescent="0.55000000000000004">
      <c r="B13">
        <v>12</v>
      </c>
      <c r="C13">
        <v>110121</v>
      </c>
      <c r="D13" s="9">
        <v>40208</v>
      </c>
      <c r="E13" s="9">
        <v>40603</v>
      </c>
      <c r="F13" s="34" cm="1">
        <f t="array" ref="F13">_xlfn.IFS(Tabulka5[[#This Row],[Fakt_datum_splatn]]-Tabulka5[[#This Row],[Fakt_datum_vzniku]]&gt;365,2,Tabulka5[[#This Row],[Fakt_datum_splatn]]-Tabulka5[[#This Row],[Fakt_datum_vzniku]]&lt;=365,1)</f>
        <v>2</v>
      </c>
      <c r="G13" s="3">
        <v>12</v>
      </c>
      <c r="H13" s="3">
        <v>1</v>
      </c>
      <c r="I13" s="30">
        <v>12</v>
      </c>
      <c r="J13" s="35">
        <v>839</v>
      </c>
      <c r="K13" s="34">
        <v>15</v>
      </c>
      <c r="L13" s="34">
        <f>Tabulka5[[#This Row],[Zbo_Cena]]*Tabulka5[[#This Row],[Mnozstvi]]</f>
        <v>12585</v>
      </c>
    </row>
    <row r="14" spans="2:12" x14ac:dyDescent="0.55000000000000004">
      <c r="B14">
        <v>13</v>
      </c>
      <c r="C14">
        <v>110122</v>
      </c>
      <c r="D14" s="9">
        <v>40208</v>
      </c>
      <c r="E14" s="9">
        <v>40634</v>
      </c>
      <c r="F14" s="34" cm="1">
        <f t="array" ref="F14">_xlfn.IFS(Tabulka5[[#This Row],[Fakt_datum_splatn]]-Tabulka5[[#This Row],[Fakt_datum_vzniku]]&gt;365,2,Tabulka5[[#This Row],[Fakt_datum_splatn]]-Tabulka5[[#This Row],[Fakt_datum_vzniku]]&lt;=365,1)</f>
        <v>2</v>
      </c>
      <c r="G14" s="3">
        <v>13</v>
      </c>
      <c r="H14" s="3">
        <v>1</v>
      </c>
      <c r="I14" s="30">
        <v>13</v>
      </c>
      <c r="J14" s="35">
        <v>959</v>
      </c>
      <c r="K14" s="34">
        <v>10</v>
      </c>
      <c r="L14" s="34">
        <f>Tabulka5[[#This Row],[Zbo_Cena]]*Tabulka5[[#This Row],[Mnozstvi]]</f>
        <v>9590</v>
      </c>
    </row>
    <row r="15" spans="2:12" x14ac:dyDescent="0.55000000000000004">
      <c r="B15">
        <v>14</v>
      </c>
      <c r="C15">
        <v>110123</v>
      </c>
      <c r="D15" s="9">
        <v>40208</v>
      </c>
      <c r="E15" s="9">
        <v>40664</v>
      </c>
      <c r="F15" s="34" cm="1">
        <f t="array" ref="F15">_xlfn.IFS(Tabulka5[[#This Row],[Fakt_datum_splatn]]-Tabulka5[[#This Row],[Fakt_datum_vzniku]]&gt;365,2,Tabulka5[[#This Row],[Fakt_datum_splatn]]-Tabulka5[[#This Row],[Fakt_datum_vzniku]]&lt;=365,1)</f>
        <v>2</v>
      </c>
      <c r="G15" s="3">
        <v>14</v>
      </c>
      <c r="H15" s="3">
        <v>1</v>
      </c>
      <c r="I15" s="30">
        <v>14</v>
      </c>
      <c r="J15" s="35">
        <v>1299</v>
      </c>
      <c r="K15" s="34">
        <v>1</v>
      </c>
      <c r="L15" s="34">
        <f>Tabulka5[[#This Row],[Zbo_Cena]]*Tabulka5[[#This Row],[Mnozstvi]]</f>
        <v>1299</v>
      </c>
    </row>
    <row r="16" spans="2:12" x14ac:dyDescent="0.55000000000000004">
      <c r="B16">
        <v>15</v>
      </c>
      <c r="C16">
        <v>110124</v>
      </c>
      <c r="D16" s="9">
        <v>40238</v>
      </c>
      <c r="E16" s="9">
        <v>40695</v>
      </c>
      <c r="F16" s="34" cm="1">
        <f t="array" ref="F16">_xlfn.IFS(Tabulka5[[#This Row],[Fakt_datum_splatn]]-Tabulka5[[#This Row],[Fakt_datum_vzniku]]&gt;365,2,Tabulka5[[#This Row],[Fakt_datum_splatn]]-Tabulka5[[#This Row],[Fakt_datum_vzniku]]&lt;=365,1)</f>
        <v>2</v>
      </c>
      <c r="G16" s="3">
        <v>15</v>
      </c>
      <c r="H16" s="3">
        <v>1</v>
      </c>
      <c r="I16" s="30">
        <v>15</v>
      </c>
      <c r="J16" s="35">
        <v>1199</v>
      </c>
      <c r="K16" s="34">
        <v>1</v>
      </c>
      <c r="L16" s="34">
        <f>Tabulka5[[#This Row],[Zbo_Cena]]*Tabulka5[[#This Row],[Mnozstvi]]</f>
        <v>1199</v>
      </c>
    </row>
    <row r="17" spans="2:12" x14ac:dyDescent="0.55000000000000004">
      <c r="B17">
        <v>16</v>
      </c>
      <c r="C17">
        <v>110125</v>
      </c>
      <c r="D17" s="9">
        <v>40238</v>
      </c>
      <c r="E17" s="9">
        <v>40725</v>
      </c>
      <c r="F17" s="34" cm="1">
        <f t="array" ref="F17">_xlfn.IFS(Tabulka5[[#This Row],[Fakt_datum_splatn]]-Tabulka5[[#This Row],[Fakt_datum_vzniku]]&gt;365,2,Tabulka5[[#This Row],[Fakt_datum_splatn]]-Tabulka5[[#This Row],[Fakt_datum_vzniku]]&lt;=365,1)</f>
        <v>2</v>
      </c>
      <c r="G17" s="3">
        <v>16</v>
      </c>
      <c r="H17" s="3">
        <v>1</v>
      </c>
      <c r="I17" s="30">
        <v>16</v>
      </c>
      <c r="J17" s="35">
        <v>1299</v>
      </c>
      <c r="K17" s="34">
        <v>1</v>
      </c>
      <c r="L17" s="34">
        <f>Tabulka5[[#This Row],[Zbo_Cena]]*Tabulka5[[#This Row],[Mnozstvi]]</f>
        <v>1299</v>
      </c>
    </row>
    <row r="18" spans="2:12" x14ac:dyDescent="0.55000000000000004">
      <c r="B18">
        <v>17</v>
      </c>
      <c r="C18">
        <v>110126</v>
      </c>
      <c r="D18" s="9">
        <v>40238</v>
      </c>
      <c r="E18" s="9">
        <v>40756</v>
      </c>
      <c r="F18" s="34" cm="1">
        <f t="array" ref="F18">_xlfn.IFS(Tabulka5[[#This Row],[Fakt_datum_splatn]]-Tabulka5[[#This Row],[Fakt_datum_vzniku]]&gt;365,2,Tabulka5[[#This Row],[Fakt_datum_splatn]]-Tabulka5[[#This Row],[Fakt_datum_vzniku]]&lt;=365,1)</f>
        <v>2</v>
      </c>
      <c r="G18" s="3">
        <v>17</v>
      </c>
      <c r="H18" s="3">
        <v>1</v>
      </c>
      <c r="I18" s="30">
        <v>17</v>
      </c>
      <c r="J18" s="35">
        <v>999</v>
      </c>
      <c r="K18" s="34">
        <v>1</v>
      </c>
      <c r="L18" s="34">
        <f>Tabulka5[[#This Row],[Zbo_Cena]]*Tabulka5[[#This Row],[Mnozstvi]]</f>
        <v>999</v>
      </c>
    </row>
    <row r="19" spans="2:12" x14ac:dyDescent="0.55000000000000004">
      <c r="B19">
        <v>18</v>
      </c>
      <c r="C19">
        <v>110127</v>
      </c>
      <c r="D19" s="9">
        <v>40238</v>
      </c>
      <c r="E19" s="9">
        <v>40756</v>
      </c>
      <c r="F19" s="34" cm="1">
        <f t="array" ref="F19">_xlfn.IFS(Tabulka5[[#This Row],[Fakt_datum_splatn]]-Tabulka5[[#This Row],[Fakt_datum_vzniku]]&gt;365,2,Tabulka5[[#This Row],[Fakt_datum_splatn]]-Tabulka5[[#This Row],[Fakt_datum_vzniku]]&lt;=365,1)</f>
        <v>2</v>
      </c>
      <c r="G19" s="3">
        <v>18</v>
      </c>
      <c r="H19" s="3">
        <v>1</v>
      </c>
      <c r="I19" s="30">
        <v>18</v>
      </c>
      <c r="J19" s="35">
        <v>5199</v>
      </c>
      <c r="K19" s="34">
        <v>1</v>
      </c>
      <c r="L19" s="34">
        <f>Tabulka5[[#This Row],[Zbo_Cena]]*Tabulka5[[#This Row],[Mnozstvi]]</f>
        <v>5199</v>
      </c>
    </row>
    <row r="20" spans="2:12" x14ac:dyDescent="0.55000000000000004">
      <c r="B20">
        <v>19</v>
      </c>
      <c r="C20">
        <v>110128</v>
      </c>
      <c r="D20" s="9">
        <v>40238</v>
      </c>
      <c r="E20" s="9">
        <v>40756</v>
      </c>
      <c r="F20" s="34" cm="1">
        <f t="array" ref="F20">_xlfn.IFS(Tabulka5[[#This Row],[Fakt_datum_splatn]]-Tabulka5[[#This Row],[Fakt_datum_vzniku]]&gt;365,2,Tabulka5[[#This Row],[Fakt_datum_splatn]]-Tabulka5[[#This Row],[Fakt_datum_vzniku]]&lt;=365,1)</f>
        <v>2</v>
      </c>
      <c r="G20" s="3">
        <v>19</v>
      </c>
      <c r="H20" s="3">
        <v>1</v>
      </c>
      <c r="I20" s="30">
        <v>19</v>
      </c>
      <c r="J20" s="35">
        <v>6799</v>
      </c>
      <c r="K20" s="34">
        <v>2</v>
      </c>
      <c r="L20" s="34">
        <f>Tabulka5[[#This Row],[Zbo_Cena]]*Tabulka5[[#This Row],[Mnozstvi]]</f>
        <v>13598</v>
      </c>
    </row>
    <row r="21" spans="2:12" x14ac:dyDescent="0.55000000000000004">
      <c r="B21">
        <v>20</v>
      </c>
      <c r="C21">
        <v>110129</v>
      </c>
      <c r="D21" s="9">
        <v>40238</v>
      </c>
      <c r="E21" s="9">
        <v>40756</v>
      </c>
      <c r="F21" s="34" cm="1">
        <f t="array" ref="F21">_xlfn.IFS(Tabulka5[[#This Row],[Fakt_datum_splatn]]-Tabulka5[[#This Row],[Fakt_datum_vzniku]]&gt;365,2,Tabulka5[[#This Row],[Fakt_datum_splatn]]-Tabulka5[[#This Row],[Fakt_datum_vzniku]]&lt;=365,1)</f>
        <v>2</v>
      </c>
      <c r="G21" s="3">
        <v>20</v>
      </c>
      <c r="H21" s="3">
        <v>1</v>
      </c>
      <c r="I21" s="30">
        <v>20</v>
      </c>
      <c r="J21" s="35">
        <v>9599</v>
      </c>
      <c r="K21" s="34">
        <v>3</v>
      </c>
      <c r="L21" s="34">
        <f>Tabulka5[[#This Row],[Zbo_Cena]]*Tabulka5[[#This Row],[Mnozstvi]]</f>
        <v>28797</v>
      </c>
    </row>
    <row r="22" spans="2:12" x14ac:dyDescent="0.55000000000000004">
      <c r="B22">
        <v>21</v>
      </c>
      <c r="C22">
        <v>110130</v>
      </c>
      <c r="D22" s="9">
        <v>40238</v>
      </c>
      <c r="E22" s="9">
        <v>40756</v>
      </c>
      <c r="F22" s="34" cm="1">
        <f t="array" ref="F22">_xlfn.IFS(Tabulka5[[#This Row],[Fakt_datum_splatn]]-Tabulka5[[#This Row],[Fakt_datum_vzniku]]&gt;365,2,Tabulka5[[#This Row],[Fakt_datum_splatn]]-Tabulka5[[#This Row],[Fakt_datum_vzniku]]&lt;=365,1)</f>
        <v>2</v>
      </c>
      <c r="G22" s="3">
        <v>21</v>
      </c>
      <c r="H22" s="3">
        <v>1</v>
      </c>
      <c r="I22" s="30">
        <v>21</v>
      </c>
      <c r="J22" s="35">
        <v>7799</v>
      </c>
      <c r="K22" s="34">
        <v>4</v>
      </c>
      <c r="L22" s="34">
        <f>Tabulka5[[#This Row],[Zbo_Cena]]*Tabulka5[[#This Row],[Mnozstvi]]</f>
        <v>31196</v>
      </c>
    </row>
    <row r="23" spans="2:12" x14ac:dyDescent="0.55000000000000004">
      <c r="B23">
        <v>22</v>
      </c>
      <c r="C23">
        <v>110131</v>
      </c>
      <c r="D23" s="9">
        <v>40267</v>
      </c>
      <c r="E23" s="9">
        <v>40756</v>
      </c>
      <c r="F23" s="34" cm="1">
        <f t="array" ref="F23">_xlfn.IFS(Tabulka5[[#This Row],[Fakt_datum_splatn]]-Tabulka5[[#This Row],[Fakt_datum_vzniku]]&gt;365,2,Tabulka5[[#This Row],[Fakt_datum_splatn]]-Tabulka5[[#This Row],[Fakt_datum_vzniku]]&lt;=365,1)</f>
        <v>2</v>
      </c>
      <c r="G23" s="3">
        <v>22</v>
      </c>
      <c r="H23" s="3">
        <v>1</v>
      </c>
      <c r="I23" s="30">
        <v>22</v>
      </c>
      <c r="J23" s="35">
        <v>10399</v>
      </c>
      <c r="K23" s="34">
        <v>8</v>
      </c>
      <c r="L23" s="34">
        <f>Tabulka5[[#This Row],[Zbo_Cena]]*Tabulka5[[#This Row],[Mnozstvi]]</f>
        <v>83192</v>
      </c>
    </row>
    <row r="24" spans="2:12" x14ac:dyDescent="0.55000000000000004">
      <c r="B24">
        <v>23</v>
      </c>
      <c r="C24">
        <v>110132</v>
      </c>
      <c r="D24" s="9">
        <v>40267</v>
      </c>
      <c r="E24" s="9">
        <v>40756</v>
      </c>
      <c r="F24" s="34" cm="1">
        <f t="array" ref="F24">_xlfn.IFS(Tabulka5[[#This Row],[Fakt_datum_splatn]]-Tabulka5[[#This Row],[Fakt_datum_vzniku]]&gt;365,2,Tabulka5[[#This Row],[Fakt_datum_splatn]]-Tabulka5[[#This Row],[Fakt_datum_vzniku]]&lt;=365,1)</f>
        <v>2</v>
      </c>
      <c r="G24" s="3">
        <v>23</v>
      </c>
      <c r="H24" s="3">
        <v>1</v>
      </c>
      <c r="I24" s="30">
        <v>23</v>
      </c>
      <c r="J24" s="35">
        <v>13199</v>
      </c>
      <c r="K24" s="34">
        <v>10</v>
      </c>
      <c r="L24" s="34">
        <f>Tabulka5[[#This Row],[Zbo_Cena]]*Tabulka5[[#This Row],[Mnozstvi]]</f>
        <v>131990</v>
      </c>
    </row>
    <row r="25" spans="2:12" x14ac:dyDescent="0.55000000000000004">
      <c r="B25">
        <v>24</v>
      </c>
      <c r="C25">
        <v>110133</v>
      </c>
      <c r="D25" s="9">
        <v>40267</v>
      </c>
      <c r="E25" s="9">
        <v>40756</v>
      </c>
      <c r="F25" s="34" cm="1">
        <f t="array" ref="F25">_xlfn.IFS(Tabulka5[[#This Row],[Fakt_datum_splatn]]-Tabulka5[[#This Row],[Fakt_datum_vzniku]]&gt;365,2,Tabulka5[[#This Row],[Fakt_datum_splatn]]-Tabulka5[[#This Row],[Fakt_datum_vzniku]]&lt;=365,1)</f>
        <v>2</v>
      </c>
      <c r="G25" s="3">
        <v>24</v>
      </c>
      <c r="H25" s="3">
        <v>1</v>
      </c>
      <c r="I25" s="30">
        <v>24</v>
      </c>
      <c r="J25" s="35">
        <v>15199</v>
      </c>
      <c r="K25" s="34">
        <v>7</v>
      </c>
      <c r="L25" s="34">
        <f>Tabulka5[[#This Row],[Zbo_Cena]]*Tabulka5[[#This Row],[Mnozstvi]]</f>
        <v>106393</v>
      </c>
    </row>
    <row r="26" spans="2:12" x14ac:dyDescent="0.55000000000000004">
      <c r="B26">
        <v>25</v>
      </c>
      <c r="C26">
        <v>110134</v>
      </c>
      <c r="D26" s="9">
        <v>40267</v>
      </c>
      <c r="E26" s="9">
        <v>40756</v>
      </c>
      <c r="F26" s="34" cm="1">
        <f t="array" ref="F26">_xlfn.IFS(Tabulka5[[#This Row],[Fakt_datum_splatn]]-Tabulka5[[#This Row],[Fakt_datum_vzniku]]&gt;365,2,Tabulka5[[#This Row],[Fakt_datum_splatn]]-Tabulka5[[#This Row],[Fakt_datum_vzniku]]&lt;=365,1)</f>
        <v>2</v>
      </c>
      <c r="G26" s="3">
        <v>25</v>
      </c>
      <c r="H26" s="3">
        <v>1</v>
      </c>
      <c r="I26" s="30">
        <v>25</v>
      </c>
      <c r="J26" s="35">
        <v>16729</v>
      </c>
      <c r="K26" s="34">
        <v>4</v>
      </c>
      <c r="L26" s="34">
        <f>Tabulka5[[#This Row],[Zbo_Cena]]*Tabulka5[[#This Row],[Mnozstvi]]</f>
        <v>66916</v>
      </c>
    </row>
    <row r="27" spans="2:12" x14ac:dyDescent="0.55000000000000004">
      <c r="B27">
        <v>26</v>
      </c>
      <c r="C27">
        <v>110135</v>
      </c>
      <c r="D27" s="9">
        <v>40298</v>
      </c>
      <c r="E27" s="9">
        <v>40756</v>
      </c>
      <c r="F27" s="34" cm="1">
        <f t="array" ref="F27">_xlfn.IFS(Tabulka5[[#This Row],[Fakt_datum_splatn]]-Tabulka5[[#This Row],[Fakt_datum_vzniku]]&gt;365,2,Tabulka5[[#This Row],[Fakt_datum_splatn]]-Tabulka5[[#This Row],[Fakt_datum_vzniku]]&lt;=365,1)</f>
        <v>2</v>
      </c>
      <c r="G27" s="3">
        <v>26</v>
      </c>
      <c r="H27" s="3">
        <v>1</v>
      </c>
      <c r="I27" s="30">
        <v>26</v>
      </c>
      <c r="J27" s="35">
        <v>5399</v>
      </c>
      <c r="K27" s="34">
        <v>1</v>
      </c>
      <c r="L27" s="34">
        <f>Tabulka5[[#This Row],[Zbo_Cena]]*Tabulka5[[#This Row],[Mnozstvi]]</f>
        <v>5399</v>
      </c>
    </row>
    <row r="28" spans="2:12" x14ac:dyDescent="0.55000000000000004">
      <c r="B28">
        <v>27</v>
      </c>
      <c r="C28">
        <v>110136</v>
      </c>
      <c r="D28" s="9">
        <v>40298</v>
      </c>
      <c r="E28" s="9">
        <v>40756</v>
      </c>
      <c r="F28" s="34" cm="1">
        <f t="array" ref="F28">_xlfn.IFS(Tabulka5[[#This Row],[Fakt_datum_splatn]]-Tabulka5[[#This Row],[Fakt_datum_vzniku]]&gt;365,2,Tabulka5[[#This Row],[Fakt_datum_splatn]]-Tabulka5[[#This Row],[Fakt_datum_vzniku]]&lt;=365,1)</f>
        <v>2</v>
      </c>
      <c r="G28" s="3">
        <v>27</v>
      </c>
      <c r="H28" s="3">
        <v>1</v>
      </c>
      <c r="I28" s="30">
        <v>27</v>
      </c>
      <c r="J28" s="35">
        <v>7599</v>
      </c>
      <c r="K28" s="34">
        <v>2</v>
      </c>
      <c r="L28" s="34">
        <f>Tabulka5[[#This Row],[Zbo_Cena]]*Tabulka5[[#This Row],[Mnozstvi]]</f>
        <v>15198</v>
      </c>
    </row>
    <row r="29" spans="2:12" x14ac:dyDescent="0.55000000000000004">
      <c r="B29">
        <v>28</v>
      </c>
      <c r="C29">
        <v>110137</v>
      </c>
      <c r="D29" s="9">
        <v>40298</v>
      </c>
      <c r="E29" s="9">
        <v>40756</v>
      </c>
      <c r="F29" s="34" cm="1">
        <f t="array" ref="F29">_xlfn.IFS(Tabulka5[[#This Row],[Fakt_datum_splatn]]-Tabulka5[[#This Row],[Fakt_datum_vzniku]]&gt;365,2,Tabulka5[[#This Row],[Fakt_datum_splatn]]-Tabulka5[[#This Row],[Fakt_datum_vzniku]]&lt;=365,1)</f>
        <v>2</v>
      </c>
      <c r="G29" s="3">
        <v>28</v>
      </c>
      <c r="H29" s="3">
        <v>1</v>
      </c>
      <c r="I29" s="30">
        <v>28</v>
      </c>
      <c r="J29" s="35">
        <v>9299</v>
      </c>
      <c r="K29" s="34">
        <v>1</v>
      </c>
      <c r="L29" s="34">
        <f>Tabulka5[[#This Row],[Zbo_Cena]]*Tabulka5[[#This Row],[Mnozstvi]]</f>
        <v>9299</v>
      </c>
    </row>
    <row r="30" spans="2:12" x14ac:dyDescent="0.55000000000000004">
      <c r="B30">
        <v>29</v>
      </c>
      <c r="C30">
        <v>110138</v>
      </c>
      <c r="D30" s="9">
        <v>40298</v>
      </c>
      <c r="E30" s="9">
        <v>40756</v>
      </c>
      <c r="F30" s="34" cm="1">
        <f t="array" ref="F30">_xlfn.IFS(Tabulka5[[#This Row],[Fakt_datum_splatn]]-Tabulka5[[#This Row],[Fakt_datum_vzniku]]&gt;365,2,Tabulka5[[#This Row],[Fakt_datum_splatn]]-Tabulka5[[#This Row],[Fakt_datum_vzniku]]&lt;=365,1)</f>
        <v>2</v>
      </c>
      <c r="G30" s="3">
        <v>29</v>
      </c>
      <c r="H30" s="3">
        <v>1</v>
      </c>
      <c r="I30" s="30">
        <v>29</v>
      </c>
      <c r="J30" s="35">
        <v>9379</v>
      </c>
      <c r="K30" s="34">
        <v>2</v>
      </c>
      <c r="L30" s="34">
        <f>Tabulka5[[#This Row],[Zbo_Cena]]*Tabulka5[[#This Row],[Mnozstvi]]</f>
        <v>18758</v>
      </c>
    </row>
    <row r="31" spans="2:12" x14ac:dyDescent="0.55000000000000004">
      <c r="B31">
        <v>30</v>
      </c>
      <c r="C31">
        <v>110139</v>
      </c>
      <c r="D31" s="9">
        <v>40298</v>
      </c>
      <c r="E31" s="9">
        <v>40756</v>
      </c>
      <c r="F31" s="34" cm="1">
        <f t="array" ref="F31">_xlfn.IFS(Tabulka5[[#This Row],[Fakt_datum_splatn]]-Tabulka5[[#This Row],[Fakt_datum_vzniku]]&gt;365,2,Tabulka5[[#This Row],[Fakt_datum_splatn]]-Tabulka5[[#This Row],[Fakt_datum_vzniku]]&lt;=365,1)</f>
        <v>2</v>
      </c>
      <c r="G31" s="3">
        <v>30</v>
      </c>
      <c r="H31" s="3">
        <v>1</v>
      </c>
      <c r="I31" s="30">
        <v>30</v>
      </c>
      <c r="J31" s="35">
        <v>15999</v>
      </c>
      <c r="K31" s="34">
        <v>2</v>
      </c>
      <c r="L31" s="34">
        <f>Tabulka5[[#This Row],[Zbo_Cena]]*Tabulka5[[#This Row],[Mnozstvi]]</f>
        <v>31998</v>
      </c>
    </row>
    <row r="32" spans="2:12" x14ac:dyDescent="0.55000000000000004">
      <c r="B32">
        <v>31</v>
      </c>
      <c r="C32">
        <v>110140</v>
      </c>
      <c r="D32" s="9">
        <v>40298</v>
      </c>
      <c r="E32" s="9">
        <v>40756</v>
      </c>
      <c r="F32" s="34" cm="1">
        <f t="array" ref="F32">_xlfn.IFS(Tabulka5[[#This Row],[Fakt_datum_splatn]]-Tabulka5[[#This Row],[Fakt_datum_vzniku]]&gt;365,2,Tabulka5[[#This Row],[Fakt_datum_splatn]]-Tabulka5[[#This Row],[Fakt_datum_vzniku]]&lt;=365,1)</f>
        <v>2</v>
      </c>
      <c r="G32" s="3">
        <v>31</v>
      </c>
      <c r="H32" s="3">
        <v>1</v>
      </c>
      <c r="I32" s="30">
        <v>31</v>
      </c>
      <c r="J32" s="35">
        <v>2599</v>
      </c>
      <c r="K32" s="34">
        <v>1</v>
      </c>
      <c r="L32" s="34">
        <f>Tabulka5[[#This Row],[Zbo_Cena]]*Tabulka5[[#This Row],[Mnozstvi]]</f>
        <v>2599</v>
      </c>
    </row>
    <row r="33" spans="2:12" x14ac:dyDescent="0.55000000000000004">
      <c r="B33">
        <v>32</v>
      </c>
      <c r="C33">
        <v>110141</v>
      </c>
      <c r="D33" s="9">
        <v>40298</v>
      </c>
      <c r="E33" s="9">
        <v>40787</v>
      </c>
      <c r="F33" s="34" cm="1">
        <f t="array" ref="F33">_xlfn.IFS(Tabulka5[[#This Row],[Fakt_datum_splatn]]-Tabulka5[[#This Row],[Fakt_datum_vzniku]]&gt;365,2,Tabulka5[[#This Row],[Fakt_datum_splatn]]-Tabulka5[[#This Row],[Fakt_datum_vzniku]]&lt;=365,1)</f>
        <v>2</v>
      </c>
      <c r="G33" s="3">
        <v>32</v>
      </c>
      <c r="H33" s="3">
        <v>1</v>
      </c>
      <c r="I33" s="30">
        <v>32</v>
      </c>
      <c r="J33" s="35">
        <v>3759</v>
      </c>
      <c r="K33" s="34">
        <v>1</v>
      </c>
      <c r="L33" s="34">
        <f>Tabulka5[[#This Row],[Zbo_Cena]]*Tabulka5[[#This Row],[Mnozstvi]]</f>
        <v>3759</v>
      </c>
    </row>
    <row r="34" spans="2:12" x14ac:dyDescent="0.55000000000000004">
      <c r="B34">
        <v>33</v>
      </c>
      <c r="C34">
        <v>110142</v>
      </c>
      <c r="D34" s="9">
        <v>40391</v>
      </c>
      <c r="E34" s="9">
        <v>40817</v>
      </c>
      <c r="F34" s="34" cm="1">
        <f t="array" ref="F34">_xlfn.IFS(Tabulka5[[#This Row],[Fakt_datum_splatn]]-Tabulka5[[#This Row],[Fakt_datum_vzniku]]&gt;365,2,Tabulka5[[#This Row],[Fakt_datum_splatn]]-Tabulka5[[#This Row],[Fakt_datum_vzniku]]&lt;=365,1)</f>
        <v>2</v>
      </c>
      <c r="G34" s="3">
        <v>33</v>
      </c>
      <c r="H34" s="3">
        <v>1</v>
      </c>
      <c r="I34" s="30">
        <v>33</v>
      </c>
      <c r="J34" s="35">
        <v>3629</v>
      </c>
      <c r="K34" s="34">
        <v>1</v>
      </c>
      <c r="L34" s="34">
        <f>Tabulka5[[#This Row],[Zbo_Cena]]*Tabulka5[[#This Row],[Mnozstvi]]</f>
        <v>3629</v>
      </c>
    </row>
    <row r="35" spans="2:12" x14ac:dyDescent="0.55000000000000004">
      <c r="B35">
        <v>34</v>
      </c>
      <c r="C35">
        <v>110143</v>
      </c>
      <c r="D35" s="9">
        <v>40391</v>
      </c>
      <c r="E35" s="9">
        <v>40848</v>
      </c>
      <c r="F35" s="34" cm="1">
        <f t="array" ref="F35">_xlfn.IFS(Tabulka5[[#This Row],[Fakt_datum_splatn]]-Tabulka5[[#This Row],[Fakt_datum_vzniku]]&gt;365,2,Tabulka5[[#This Row],[Fakt_datum_splatn]]-Tabulka5[[#This Row],[Fakt_datum_vzniku]]&lt;=365,1)</f>
        <v>2</v>
      </c>
      <c r="G35" s="3">
        <v>34</v>
      </c>
      <c r="H35" s="3">
        <v>1</v>
      </c>
      <c r="I35" s="30">
        <v>34</v>
      </c>
      <c r="J35" s="35">
        <v>2589</v>
      </c>
      <c r="K35" s="34">
        <v>1</v>
      </c>
      <c r="L35" s="34">
        <f>Tabulka5[[#This Row],[Zbo_Cena]]*Tabulka5[[#This Row],[Mnozstvi]]</f>
        <v>2589</v>
      </c>
    </row>
    <row r="36" spans="2:12" x14ac:dyDescent="0.55000000000000004">
      <c r="B36">
        <v>35</v>
      </c>
      <c r="C36">
        <v>110144</v>
      </c>
      <c r="D36" s="9">
        <v>40391</v>
      </c>
      <c r="E36" s="9">
        <v>40878</v>
      </c>
      <c r="F36" s="34" cm="1">
        <f t="array" ref="F36">_xlfn.IFS(Tabulka5[[#This Row],[Fakt_datum_splatn]]-Tabulka5[[#This Row],[Fakt_datum_vzniku]]&gt;365,2,Tabulka5[[#This Row],[Fakt_datum_splatn]]-Tabulka5[[#This Row],[Fakt_datum_vzniku]]&lt;=365,1)</f>
        <v>2</v>
      </c>
      <c r="G36" s="3">
        <v>35</v>
      </c>
      <c r="H36" s="3">
        <v>1</v>
      </c>
      <c r="I36" s="30">
        <v>35</v>
      </c>
      <c r="J36" s="35">
        <v>1899</v>
      </c>
      <c r="K36" s="34">
        <v>1</v>
      </c>
      <c r="L36" s="34">
        <f>Tabulka5[[#This Row],[Zbo_Cena]]*Tabulka5[[#This Row],[Mnozstvi]]</f>
        <v>1899</v>
      </c>
    </row>
    <row r="37" spans="2:12" x14ac:dyDescent="0.55000000000000004">
      <c r="B37">
        <v>36</v>
      </c>
      <c r="C37">
        <v>110145</v>
      </c>
      <c r="D37" s="9">
        <v>40391</v>
      </c>
      <c r="E37" s="9">
        <v>40878</v>
      </c>
      <c r="F37" s="34" cm="1">
        <f t="array" ref="F37">_xlfn.IFS(Tabulka5[[#This Row],[Fakt_datum_splatn]]-Tabulka5[[#This Row],[Fakt_datum_vzniku]]&gt;365,2,Tabulka5[[#This Row],[Fakt_datum_splatn]]-Tabulka5[[#This Row],[Fakt_datum_vzniku]]&lt;=365,1)</f>
        <v>2</v>
      </c>
      <c r="G37" s="3">
        <v>36</v>
      </c>
      <c r="H37" s="3">
        <v>1</v>
      </c>
      <c r="I37" s="30">
        <v>36</v>
      </c>
      <c r="J37" s="35">
        <v>1299</v>
      </c>
      <c r="K37" s="34">
        <v>2</v>
      </c>
      <c r="L37" s="34">
        <f>Tabulka5[[#This Row],[Zbo_Cena]]*Tabulka5[[#This Row],[Mnozstvi]]</f>
        <v>2598</v>
      </c>
    </row>
    <row r="38" spans="2:12" x14ac:dyDescent="0.55000000000000004">
      <c r="B38">
        <v>37</v>
      </c>
      <c r="C38">
        <v>110146</v>
      </c>
      <c r="D38" s="9">
        <v>40391</v>
      </c>
      <c r="E38" s="9">
        <v>40878</v>
      </c>
      <c r="F38" s="34" cm="1">
        <f t="array" ref="F38">_xlfn.IFS(Tabulka5[[#This Row],[Fakt_datum_splatn]]-Tabulka5[[#This Row],[Fakt_datum_vzniku]]&gt;365,2,Tabulka5[[#This Row],[Fakt_datum_splatn]]-Tabulka5[[#This Row],[Fakt_datum_vzniku]]&lt;=365,1)</f>
        <v>2</v>
      </c>
      <c r="G38" s="3">
        <v>37</v>
      </c>
      <c r="H38" s="3">
        <v>1</v>
      </c>
      <c r="I38" s="30">
        <v>37</v>
      </c>
      <c r="J38" s="35">
        <v>2599</v>
      </c>
      <c r="K38" s="34">
        <v>3</v>
      </c>
      <c r="L38" s="34">
        <f>Tabulka5[[#This Row],[Zbo_Cena]]*Tabulka5[[#This Row],[Mnozstvi]]</f>
        <v>7797</v>
      </c>
    </row>
    <row r="39" spans="2:12" x14ac:dyDescent="0.55000000000000004">
      <c r="B39">
        <v>38</v>
      </c>
      <c r="C39">
        <v>110147</v>
      </c>
      <c r="D39" s="9">
        <v>40391</v>
      </c>
      <c r="E39" s="9">
        <v>40878</v>
      </c>
      <c r="F39" s="34" cm="1">
        <f t="array" ref="F39">_xlfn.IFS(Tabulka5[[#This Row],[Fakt_datum_splatn]]-Tabulka5[[#This Row],[Fakt_datum_vzniku]]&gt;365,2,Tabulka5[[#This Row],[Fakt_datum_splatn]]-Tabulka5[[#This Row],[Fakt_datum_vzniku]]&lt;=365,1)</f>
        <v>2</v>
      </c>
      <c r="G39" s="3">
        <v>38</v>
      </c>
      <c r="H39" s="3">
        <v>1</v>
      </c>
      <c r="I39" s="30">
        <v>38</v>
      </c>
      <c r="J39" s="35">
        <v>2799</v>
      </c>
      <c r="K39" s="34">
        <v>4</v>
      </c>
      <c r="L39" s="34">
        <f>Tabulka5[[#This Row],[Zbo_Cena]]*Tabulka5[[#This Row],[Mnozstvi]]</f>
        <v>11196</v>
      </c>
    </row>
    <row r="40" spans="2:12" x14ac:dyDescent="0.55000000000000004">
      <c r="B40">
        <v>39</v>
      </c>
      <c r="C40">
        <v>110148</v>
      </c>
      <c r="D40" s="9">
        <v>40391</v>
      </c>
      <c r="E40" s="9">
        <v>40878</v>
      </c>
      <c r="F40" s="34" cm="1">
        <f t="array" ref="F40">_xlfn.IFS(Tabulka5[[#This Row],[Fakt_datum_splatn]]-Tabulka5[[#This Row],[Fakt_datum_vzniku]]&gt;365,2,Tabulka5[[#This Row],[Fakt_datum_splatn]]-Tabulka5[[#This Row],[Fakt_datum_vzniku]]&lt;=365,1)</f>
        <v>2</v>
      </c>
      <c r="G40" s="3">
        <v>39</v>
      </c>
      <c r="H40" s="3">
        <v>1</v>
      </c>
      <c r="I40" s="30">
        <v>39</v>
      </c>
      <c r="J40" s="35">
        <v>1199</v>
      </c>
      <c r="K40" s="34">
        <v>5</v>
      </c>
      <c r="L40" s="34">
        <f>Tabulka5[[#This Row],[Zbo_Cena]]*Tabulka5[[#This Row],[Mnozstvi]]</f>
        <v>5995</v>
      </c>
    </row>
    <row r="41" spans="2:12" x14ac:dyDescent="0.55000000000000004">
      <c r="B41">
        <v>40</v>
      </c>
      <c r="C41">
        <v>110149</v>
      </c>
      <c r="D41" s="9">
        <v>40391</v>
      </c>
      <c r="E41" s="9">
        <v>40878</v>
      </c>
      <c r="F41" s="34" cm="1">
        <f t="array" ref="F41">_xlfn.IFS(Tabulka5[[#This Row],[Fakt_datum_splatn]]-Tabulka5[[#This Row],[Fakt_datum_vzniku]]&gt;365,2,Tabulka5[[#This Row],[Fakt_datum_splatn]]-Tabulka5[[#This Row],[Fakt_datum_vzniku]]&lt;=365,1)</f>
        <v>2</v>
      </c>
      <c r="G41" s="3">
        <v>40</v>
      </c>
      <c r="H41" s="3">
        <v>1</v>
      </c>
      <c r="I41" s="30">
        <v>40</v>
      </c>
      <c r="J41" s="35">
        <v>1599</v>
      </c>
      <c r="K41" s="34">
        <v>2</v>
      </c>
      <c r="L41" s="34">
        <f>Tabulka5[[#This Row],[Zbo_Cena]]*Tabulka5[[#This Row],[Mnozstvi]]</f>
        <v>3198</v>
      </c>
    </row>
    <row r="42" spans="2:12" x14ac:dyDescent="0.55000000000000004">
      <c r="B42">
        <v>41</v>
      </c>
      <c r="C42">
        <v>110150</v>
      </c>
      <c r="D42" s="9">
        <v>40451</v>
      </c>
      <c r="E42" s="9">
        <v>40878</v>
      </c>
      <c r="F42" s="34" cm="1">
        <f t="array" ref="F42">_xlfn.IFS(Tabulka5[[#This Row],[Fakt_datum_splatn]]-Tabulka5[[#This Row],[Fakt_datum_vzniku]]&gt;365,2,Tabulka5[[#This Row],[Fakt_datum_splatn]]-Tabulka5[[#This Row],[Fakt_datum_vzniku]]&lt;=365,1)</f>
        <v>2</v>
      </c>
      <c r="G42" s="3">
        <v>41</v>
      </c>
      <c r="H42" s="3">
        <v>1</v>
      </c>
      <c r="I42" s="30">
        <v>41</v>
      </c>
      <c r="J42" s="35">
        <v>1799</v>
      </c>
      <c r="K42" s="34">
        <v>2</v>
      </c>
      <c r="L42" s="34">
        <f>Tabulka5[[#This Row],[Zbo_Cena]]*Tabulka5[[#This Row],[Mnozstvi]]</f>
        <v>3598</v>
      </c>
    </row>
    <row r="43" spans="2:12" x14ac:dyDescent="0.55000000000000004">
      <c r="B43">
        <v>42</v>
      </c>
      <c r="C43">
        <v>110151</v>
      </c>
      <c r="D43" s="9">
        <v>40451</v>
      </c>
      <c r="E43" s="9">
        <v>40878</v>
      </c>
      <c r="F43" s="34" cm="1">
        <f t="array" ref="F43">_xlfn.IFS(Tabulka5[[#This Row],[Fakt_datum_splatn]]-Tabulka5[[#This Row],[Fakt_datum_vzniku]]&gt;365,2,Tabulka5[[#This Row],[Fakt_datum_splatn]]-Tabulka5[[#This Row],[Fakt_datum_vzniku]]&lt;=365,1)</f>
        <v>2</v>
      </c>
      <c r="G43" s="3">
        <v>42</v>
      </c>
      <c r="H43" s="3">
        <v>1</v>
      </c>
      <c r="I43" s="30">
        <v>23</v>
      </c>
      <c r="J43" s="35">
        <v>13199</v>
      </c>
      <c r="K43" s="34">
        <v>2</v>
      </c>
      <c r="L43" s="34">
        <f>Tabulka5[[#This Row],[Zbo_Cena]]*Tabulka5[[#This Row],[Mnozstvi]]</f>
        <v>26398</v>
      </c>
    </row>
    <row r="44" spans="2:12" x14ac:dyDescent="0.55000000000000004">
      <c r="B44">
        <v>43</v>
      </c>
      <c r="C44">
        <v>110152</v>
      </c>
      <c r="D44" s="9">
        <v>40451</v>
      </c>
      <c r="E44" s="9">
        <v>40878</v>
      </c>
      <c r="F44" s="34" cm="1">
        <f t="array" ref="F44">_xlfn.IFS(Tabulka5[[#This Row],[Fakt_datum_splatn]]-Tabulka5[[#This Row],[Fakt_datum_vzniku]]&gt;365,2,Tabulka5[[#This Row],[Fakt_datum_splatn]]-Tabulka5[[#This Row],[Fakt_datum_vzniku]]&lt;=365,1)</f>
        <v>2</v>
      </c>
      <c r="G44" s="3">
        <v>43</v>
      </c>
      <c r="H44" s="3">
        <v>1</v>
      </c>
      <c r="I44" s="30">
        <v>13</v>
      </c>
      <c r="J44" s="35">
        <v>959</v>
      </c>
      <c r="K44" s="34">
        <v>9</v>
      </c>
      <c r="L44" s="34">
        <f>Tabulka5[[#This Row],[Zbo_Cena]]*Tabulka5[[#This Row],[Mnozstvi]]</f>
        <v>8631</v>
      </c>
    </row>
    <row r="45" spans="2:12" x14ac:dyDescent="0.55000000000000004">
      <c r="B45">
        <v>44</v>
      </c>
      <c r="C45">
        <v>110153</v>
      </c>
      <c r="D45" s="9">
        <v>40451</v>
      </c>
      <c r="E45" s="9">
        <v>40878</v>
      </c>
      <c r="F45" s="34" cm="1">
        <f t="array" ref="F45">_xlfn.IFS(Tabulka5[[#This Row],[Fakt_datum_splatn]]-Tabulka5[[#This Row],[Fakt_datum_vzniku]]&gt;365,2,Tabulka5[[#This Row],[Fakt_datum_splatn]]-Tabulka5[[#This Row],[Fakt_datum_vzniku]]&lt;=365,1)</f>
        <v>2</v>
      </c>
      <c r="G45" s="3">
        <v>44</v>
      </c>
      <c r="H45" s="3">
        <v>1</v>
      </c>
      <c r="I45" s="30">
        <v>44</v>
      </c>
      <c r="J45" s="35">
        <v>859</v>
      </c>
      <c r="K45" s="34">
        <v>5</v>
      </c>
      <c r="L45" s="34">
        <f>Tabulka5[[#This Row],[Zbo_Cena]]*Tabulka5[[#This Row],[Mnozstvi]]</f>
        <v>4295</v>
      </c>
    </row>
    <row r="46" spans="2:12" x14ac:dyDescent="0.55000000000000004">
      <c r="B46">
        <v>45</v>
      </c>
      <c r="C46">
        <v>110154</v>
      </c>
      <c r="D46" s="9">
        <v>40451</v>
      </c>
      <c r="E46" s="9">
        <v>40878</v>
      </c>
      <c r="F46" s="34" cm="1">
        <f t="array" ref="F46">_xlfn.IFS(Tabulka5[[#This Row],[Fakt_datum_splatn]]-Tabulka5[[#This Row],[Fakt_datum_vzniku]]&gt;365,2,Tabulka5[[#This Row],[Fakt_datum_splatn]]-Tabulka5[[#This Row],[Fakt_datum_vzniku]]&lt;=365,1)</f>
        <v>2</v>
      </c>
      <c r="G46" s="3">
        <v>45</v>
      </c>
      <c r="H46" s="3">
        <v>1</v>
      </c>
      <c r="I46" s="30">
        <v>45</v>
      </c>
      <c r="J46" s="35">
        <v>569</v>
      </c>
      <c r="K46" s="34">
        <v>5</v>
      </c>
      <c r="L46" s="34">
        <f>Tabulka5[[#This Row],[Zbo_Cena]]*Tabulka5[[#This Row],[Mnozstvi]]</f>
        <v>2845</v>
      </c>
    </row>
    <row r="47" spans="2:12" x14ac:dyDescent="0.55000000000000004">
      <c r="B47">
        <v>46</v>
      </c>
      <c r="C47">
        <v>110155</v>
      </c>
      <c r="D47" s="9">
        <v>40451</v>
      </c>
      <c r="E47" s="9">
        <v>40878</v>
      </c>
      <c r="F47" s="34" cm="1">
        <f t="array" ref="F47">_xlfn.IFS(Tabulka5[[#This Row],[Fakt_datum_splatn]]-Tabulka5[[#This Row],[Fakt_datum_vzniku]]&gt;365,2,Tabulka5[[#This Row],[Fakt_datum_splatn]]-Tabulka5[[#This Row],[Fakt_datum_vzniku]]&lt;=365,1)</f>
        <v>2</v>
      </c>
      <c r="G47" s="3">
        <v>46</v>
      </c>
      <c r="H47" s="3">
        <v>1</v>
      </c>
      <c r="I47" s="30">
        <v>46</v>
      </c>
      <c r="J47" s="35">
        <v>599</v>
      </c>
      <c r="K47" s="34">
        <v>5</v>
      </c>
      <c r="L47" s="34">
        <f>Tabulka5[[#This Row],[Zbo_Cena]]*Tabulka5[[#This Row],[Mnozstvi]]</f>
        <v>2995</v>
      </c>
    </row>
    <row r="48" spans="2:12" x14ac:dyDescent="0.55000000000000004">
      <c r="B48">
        <v>47</v>
      </c>
      <c r="C48">
        <v>110156</v>
      </c>
      <c r="D48" s="9">
        <v>40451</v>
      </c>
      <c r="E48" s="9">
        <v>40907</v>
      </c>
      <c r="F48" s="34" cm="1">
        <f t="array" ref="F48">_xlfn.IFS(Tabulka5[[#This Row],[Fakt_datum_splatn]]-Tabulka5[[#This Row],[Fakt_datum_vzniku]]&gt;365,2,Tabulka5[[#This Row],[Fakt_datum_splatn]]-Tabulka5[[#This Row],[Fakt_datum_vzniku]]&lt;=365,1)</f>
        <v>2</v>
      </c>
      <c r="G48" s="3">
        <v>47</v>
      </c>
      <c r="H48" s="3">
        <v>1</v>
      </c>
      <c r="I48" s="30">
        <v>47</v>
      </c>
      <c r="J48" s="35">
        <v>1299</v>
      </c>
      <c r="K48" s="34">
        <v>5</v>
      </c>
      <c r="L48" s="34">
        <f>Tabulka5[[#This Row],[Zbo_Cena]]*Tabulka5[[#This Row],[Mnozstvi]]</f>
        <v>6495</v>
      </c>
    </row>
    <row r="49" spans="2:12" x14ac:dyDescent="0.55000000000000004">
      <c r="B49">
        <v>48</v>
      </c>
      <c r="C49">
        <v>110157</v>
      </c>
      <c r="D49" s="9">
        <v>40451</v>
      </c>
      <c r="E49" s="9">
        <v>40907</v>
      </c>
      <c r="F49" s="34" cm="1">
        <f t="array" ref="F49">_xlfn.IFS(Tabulka5[[#This Row],[Fakt_datum_splatn]]-Tabulka5[[#This Row],[Fakt_datum_vzniku]]&gt;365,2,Tabulka5[[#This Row],[Fakt_datum_splatn]]-Tabulka5[[#This Row],[Fakt_datum_vzniku]]&lt;=365,1)</f>
        <v>2</v>
      </c>
      <c r="G49" s="3">
        <v>48</v>
      </c>
      <c r="H49" s="3">
        <v>1</v>
      </c>
      <c r="I49" s="30">
        <v>48</v>
      </c>
      <c r="J49" s="35">
        <v>469</v>
      </c>
      <c r="K49" s="34">
        <v>3</v>
      </c>
      <c r="L49" s="34">
        <f>Tabulka5[[#This Row],[Zbo_Cena]]*Tabulka5[[#This Row],[Mnozstvi]]</f>
        <v>1407</v>
      </c>
    </row>
    <row r="50" spans="2:12" x14ac:dyDescent="0.55000000000000004">
      <c r="B50">
        <v>49</v>
      </c>
      <c r="C50">
        <v>110158</v>
      </c>
      <c r="D50" s="9">
        <v>40451</v>
      </c>
      <c r="E50" s="9">
        <v>40907</v>
      </c>
      <c r="F50" s="34" cm="1">
        <f t="array" ref="F50">_xlfn.IFS(Tabulka5[[#This Row],[Fakt_datum_splatn]]-Tabulka5[[#This Row],[Fakt_datum_vzniku]]&gt;365,2,Tabulka5[[#This Row],[Fakt_datum_splatn]]-Tabulka5[[#This Row],[Fakt_datum_vzniku]]&lt;=365,1)</f>
        <v>2</v>
      </c>
      <c r="G50" s="3">
        <v>49</v>
      </c>
      <c r="H50" s="3">
        <v>1</v>
      </c>
      <c r="I50" s="30">
        <v>49</v>
      </c>
      <c r="J50" s="35">
        <v>479</v>
      </c>
      <c r="K50" s="34">
        <v>3</v>
      </c>
      <c r="L50" s="34">
        <f>Tabulka5[[#This Row],[Zbo_Cena]]*Tabulka5[[#This Row],[Mnozstvi]]</f>
        <v>1437</v>
      </c>
    </row>
    <row r="51" spans="2:12" x14ac:dyDescent="0.55000000000000004">
      <c r="B51">
        <v>50</v>
      </c>
      <c r="C51">
        <v>110159</v>
      </c>
      <c r="D51" s="9">
        <v>40483</v>
      </c>
      <c r="E51" s="9">
        <v>40907</v>
      </c>
      <c r="F51" s="34" cm="1">
        <f t="array" ref="F51">_xlfn.IFS(Tabulka5[[#This Row],[Fakt_datum_splatn]]-Tabulka5[[#This Row],[Fakt_datum_vzniku]]&gt;365,2,Tabulka5[[#This Row],[Fakt_datum_splatn]]-Tabulka5[[#This Row],[Fakt_datum_vzniku]]&lt;=365,1)</f>
        <v>2</v>
      </c>
      <c r="G51" s="3">
        <v>50</v>
      </c>
      <c r="H51" s="3">
        <v>1</v>
      </c>
      <c r="I51" s="30">
        <v>50</v>
      </c>
      <c r="J51" s="35">
        <v>1899</v>
      </c>
      <c r="K51" s="34">
        <v>3</v>
      </c>
      <c r="L51" s="34">
        <f>Tabulka5[[#This Row],[Zbo_Cena]]*Tabulka5[[#This Row],[Mnozstvi]]</f>
        <v>5697</v>
      </c>
    </row>
    <row r="52" spans="2:12" x14ac:dyDescent="0.55000000000000004">
      <c r="B52">
        <v>51</v>
      </c>
      <c r="C52">
        <v>110160</v>
      </c>
      <c r="D52" s="9">
        <v>40483</v>
      </c>
      <c r="E52" s="9">
        <v>40907</v>
      </c>
      <c r="F52" s="34" cm="1">
        <f t="array" ref="F52">_xlfn.IFS(Tabulka5[[#This Row],[Fakt_datum_splatn]]-Tabulka5[[#This Row],[Fakt_datum_vzniku]]&gt;365,2,Tabulka5[[#This Row],[Fakt_datum_splatn]]-Tabulka5[[#This Row],[Fakt_datum_vzniku]]&lt;=365,1)</f>
        <v>2</v>
      </c>
      <c r="G52" s="3">
        <v>51</v>
      </c>
      <c r="H52" s="3">
        <v>1</v>
      </c>
      <c r="I52" s="30">
        <v>51</v>
      </c>
      <c r="J52" s="35">
        <v>2199</v>
      </c>
      <c r="K52" s="34">
        <v>3</v>
      </c>
      <c r="L52" s="34">
        <f>Tabulka5[[#This Row],[Zbo_Cena]]*Tabulka5[[#This Row],[Mnozstvi]]</f>
        <v>6597</v>
      </c>
    </row>
    <row r="53" spans="2:12" x14ac:dyDescent="0.55000000000000004">
      <c r="B53">
        <v>52</v>
      </c>
      <c r="C53">
        <v>110161</v>
      </c>
      <c r="D53" s="9">
        <v>40483</v>
      </c>
      <c r="E53" s="9">
        <v>40907</v>
      </c>
      <c r="F53" s="34" cm="1">
        <f t="array" ref="F53">_xlfn.IFS(Tabulka5[[#This Row],[Fakt_datum_splatn]]-Tabulka5[[#This Row],[Fakt_datum_vzniku]]&gt;365,2,Tabulka5[[#This Row],[Fakt_datum_splatn]]-Tabulka5[[#This Row],[Fakt_datum_vzniku]]&lt;=365,1)</f>
        <v>2</v>
      </c>
      <c r="G53" s="3">
        <v>52</v>
      </c>
      <c r="H53" s="3">
        <v>1</v>
      </c>
      <c r="I53" s="30">
        <v>43</v>
      </c>
      <c r="J53" s="35">
        <v>369</v>
      </c>
      <c r="K53" s="34">
        <v>15</v>
      </c>
      <c r="L53" s="34">
        <f>Tabulka5[[#This Row],[Zbo_Cena]]*Tabulka5[[#This Row],[Mnozstvi]]</f>
        <v>5535</v>
      </c>
    </row>
    <row r="54" spans="2:12" x14ac:dyDescent="0.55000000000000004">
      <c r="B54">
        <v>53</v>
      </c>
      <c r="C54">
        <v>110162</v>
      </c>
      <c r="D54" s="9">
        <v>40483</v>
      </c>
      <c r="E54" s="9">
        <v>40907</v>
      </c>
      <c r="F54" s="34" cm="1">
        <f t="array" ref="F54">_xlfn.IFS(Tabulka5[[#This Row],[Fakt_datum_splatn]]-Tabulka5[[#This Row],[Fakt_datum_vzniku]]&gt;365,2,Tabulka5[[#This Row],[Fakt_datum_splatn]]-Tabulka5[[#This Row],[Fakt_datum_vzniku]]&lt;=365,1)</f>
        <v>2</v>
      </c>
      <c r="G54" s="3">
        <v>53</v>
      </c>
      <c r="H54" s="3">
        <v>1</v>
      </c>
      <c r="I54" s="30">
        <v>35</v>
      </c>
      <c r="J54" s="35">
        <v>1899</v>
      </c>
      <c r="K54" s="34">
        <v>5</v>
      </c>
      <c r="L54" s="34">
        <f>Tabulka5[[#This Row],[Zbo_Cena]]*Tabulka5[[#This Row],[Mnozstvi]]</f>
        <v>9495</v>
      </c>
    </row>
    <row r="55" spans="2:12" x14ac:dyDescent="0.55000000000000004">
      <c r="B55">
        <v>54</v>
      </c>
      <c r="C55">
        <v>110163</v>
      </c>
      <c r="D55" s="9">
        <v>40483</v>
      </c>
      <c r="E55" s="9">
        <v>40907</v>
      </c>
      <c r="F55" s="34" cm="1">
        <f t="array" ref="F55">_xlfn.IFS(Tabulka5[[#This Row],[Fakt_datum_splatn]]-Tabulka5[[#This Row],[Fakt_datum_vzniku]]&gt;365,2,Tabulka5[[#This Row],[Fakt_datum_splatn]]-Tabulka5[[#This Row],[Fakt_datum_vzniku]]&lt;=365,1)</f>
        <v>2</v>
      </c>
      <c r="G55" s="3">
        <v>54</v>
      </c>
      <c r="H55" s="3">
        <v>1</v>
      </c>
      <c r="I55" s="30">
        <v>27</v>
      </c>
      <c r="J55" s="35">
        <v>7599</v>
      </c>
      <c r="K55" s="34">
        <v>2</v>
      </c>
      <c r="L55" s="34">
        <f>Tabulka5[[#This Row],[Zbo_Cena]]*Tabulka5[[#This Row],[Mnozstvi]]</f>
        <v>15198</v>
      </c>
    </row>
    <row r="56" spans="2:12" x14ac:dyDescent="0.55000000000000004">
      <c r="B56">
        <v>55</v>
      </c>
      <c r="C56">
        <v>110164</v>
      </c>
      <c r="D56" s="9">
        <v>40483</v>
      </c>
      <c r="E56" s="9">
        <v>40907</v>
      </c>
      <c r="F56" s="34" cm="1">
        <f t="array" ref="F56">_xlfn.IFS(Tabulka5[[#This Row],[Fakt_datum_splatn]]-Tabulka5[[#This Row],[Fakt_datum_vzniku]]&gt;365,2,Tabulka5[[#This Row],[Fakt_datum_splatn]]-Tabulka5[[#This Row],[Fakt_datum_vzniku]]&lt;=365,1)</f>
        <v>2</v>
      </c>
      <c r="G56" s="3">
        <v>55</v>
      </c>
      <c r="H56" s="3">
        <v>1</v>
      </c>
      <c r="I56" s="30">
        <v>6</v>
      </c>
      <c r="J56" s="35">
        <v>1599</v>
      </c>
      <c r="K56" s="34">
        <v>5</v>
      </c>
      <c r="L56" s="34">
        <f>Tabulka5[[#This Row],[Zbo_Cena]]*Tabulka5[[#This Row],[Mnozstvi]]</f>
        <v>7995</v>
      </c>
    </row>
    <row r="57" spans="2:12" x14ac:dyDescent="0.55000000000000004">
      <c r="B57">
        <v>56</v>
      </c>
      <c r="C57">
        <v>110165</v>
      </c>
      <c r="D57" s="9">
        <v>40483</v>
      </c>
      <c r="E57" s="9">
        <v>40907</v>
      </c>
      <c r="F57" s="34" cm="1">
        <f t="array" ref="F57">_xlfn.IFS(Tabulka5[[#This Row],[Fakt_datum_splatn]]-Tabulka5[[#This Row],[Fakt_datum_vzniku]]&gt;365,2,Tabulka5[[#This Row],[Fakt_datum_splatn]]-Tabulka5[[#This Row],[Fakt_datum_vzniku]]&lt;=365,1)</f>
        <v>2</v>
      </c>
      <c r="G57" s="3">
        <v>56</v>
      </c>
      <c r="H57" s="3">
        <v>1</v>
      </c>
      <c r="I57" s="30">
        <v>11</v>
      </c>
      <c r="J57" s="35">
        <v>3599</v>
      </c>
      <c r="K57" s="34">
        <v>5</v>
      </c>
      <c r="L57" s="34">
        <f>Tabulka5[[#This Row],[Zbo_Cena]]*Tabulka5[[#This Row],[Mnozstvi]]</f>
        <v>17995</v>
      </c>
    </row>
    <row r="58" spans="2:12" x14ac:dyDescent="0.55000000000000004">
      <c r="B58">
        <v>57</v>
      </c>
      <c r="C58">
        <v>110166</v>
      </c>
      <c r="D58" s="9">
        <v>40483</v>
      </c>
      <c r="E58" s="9">
        <v>40907</v>
      </c>
      <c r="F58" s="34" cm="1">
        <f t="array" ref="F58">_xlfn.IFS(Tabulka5[[#This Row],[Fakt_datum_splatn]]-Tabulka5[[#This Row],[Fakt_datum_vzniku]]&gt;365,2,Tabulka5[[#This Row],[Fakt_datum_splatn]]-Tabulka5[[#This Row],[Fakt_datum_vzniku]]&lt;=365,1)</f>
        <v>2</v>
      </c>
      <c r="G58" s="3">
        <v>57</v>
      </c>
      <c r="H58" s="3">
        <v>1</v>
      </c>
      <c r="I58" s="30">
        <v>31</v>
      </c>
      <c r="J58" s="35">
        <v>2599</v>
      </c>
      <c r="K58" s="34">
        <v>5</v>
      </c>
      <c r="L58" s="34">
        <f>Tabulka5[[#This Row],[Zbo_Cena]]*Tabulka5[[#This Row],[Mnozstvi]]</f>
        <v>12995</v>
      </c>
    </row>
    <row r="59" spans="2:12" x14ac:dyDescent="0.55000000000000004">
      <c r="B59">
        <v>58</v>
      </c>
      <c r="C59">
        <v>110167</v>
      </c>
      <c r="D59" s="9">
        <v>40544</v>
      </c>
      <c r="E59" s="9">
        <v>40907</v>
      </c>
      <c r="F59" s="34" cm="1">
        <f t="array" ref="F59">_xlfn.IFS(Tabulka5[[#This Row],[Fakt_datum_splatn]]-Tabulka5[[#This Row],[Fakt_datum_vzniku]]&gt;365,2,Tabulka5[[#This Row],[Fakt_datum_splatn]]-Tabulka5[[#This Row],[Fakt_datum_vzniku]]&lt;=365,1)</f>
        <v>1</v>
      </c>
      <c r="G59" s="3">
        <v>58</v>
      </c>
      <c r="H59" s="3">
        <v>1</v>
      </c>
      <c r="I59" s="30">
        <v>13</v>
      </c>
      <c r="J59" s="35">
        <v>959</v>
      </c>
      <c r="K59" s="34">
        <v>15</v>
      </c>
      <c r="L59" s="34">
        <f>Tabulka5[[#This Row],[Zbo_Cena]]*Tabulka5[[#This Row],[Mnozstvi]]</f>
        <v>14385</v>
      </c>
    </row>
    <row r="60" spans="2:12" x14ac:dyDescent="0.55000000000000004">
      <c r="B60">
        <v>59</v>
      </c>
      <c r="C60">
        <v>110168</v>
      </c>
      <c r="D60" s="9">
        <v>40544</v>
      </c>
      <c r="E60" s="9">
        <v>40907</v>
      </c>
      <c r="F60" s="34" cm="1">
        <f t="array" ref="F60">_xlfn.IFS(Tabulka5[[#This Row],[Fakt_datum_splatn]]-Tabulka5[[#This Row],[Fakt_datum_vzniku]]&gt;365,2,Tabulka5[[#This Row],[Fakt_datum_splatn]]-Tabulka5[[#This Row],[Fakt_datum_vzniku]]&lt;=365,1)</f>
        <v>1</v>
      </c>
      <c r="G60" s="3">
        <v>59</v>
      </c>
      <c r="H60" s="3">
        <v>1</v>
      </c>
      <c r="I60" s="30">
        <v>6</v>
      </c>
      <c r="J60" s="35">
        <v>1599</v>
      </c>
      <c r="K60" s="34">
        <v>13</v>
      </c>
      <c r="L60" s="34">
        <f>Tabulka5[[#This Row],[Zbo_Cena]]*Tabulka5[[#This Row],[Mnozstvi]]</f>
        <v>20787</v>
      </c>
    </row>
    <row r="61" spans="2:12" x14ac:dyDescent="0.55000000000000004">
      <c r="B61">
        <v>60</v>
      </c>
      <c r="C61">
        <v>110169</v>
      </c>
      <c r="D61" s="9">
        <v>40544</v>
      </c>
      <c r="E61" s="9">
        <v>40907</v>
      </c>
      <c r="F61" s="34" cm="1">
        <f t="array" ref="F61">_xlfn.IFS(Tabulka5[[#This Row],[Fakt_datum_splatn]]-Tabulka5[[#This Row],[Fakt_datum_vzniku]]&gt;365,2,Tabulka5[[#This Row],[Fakt_datum_splatn]]-Tabulka5[[#This Row],[Fakt_datum_vzniku]]&lt;=365,1)</f>
        <v>1</v>
      </c>
      <c r="G61" s="3">
        <v>60</v>
      </c>
      <c r="H61" s="3">
        <v>1</v>
      </c>
      <c r="I61" s="30">
        <v>13</v>
      </c>
      <c r="J61" s="35">
        <v>959</v>
      </c>
      <c r="K61" s="34">
        <v>11</v>
      </c>
      <c r="L61" s="34">
        <f>Tabulka5[[#This Row],[Zbo_Cena]]*Tabulka5[[#This Row],[Mnozstvi]]</f>
        <v>10549</v>
      </c>
    </row>
    <row r="62" spans="2:12" x14ac:dyDescent="0.55000000000000004">
      <c r="B62">
        <v>61</v>
      </c>
      <c r="C62">
        <v>110170</v>
      </c>
      <c r="D62" s="9">
        <v>40544</v>
      </c>
      <c r="E62" s="9">
        <v>40907</v>
      </c>
      <c r="F62" s="34" cm="1">
        <f t="array" ref="F62">_xlfn.IFS(Tabulka5[[#This Row],[Fakt_datum_splatn]]-Tabulka5[[#This Row],[Fakt_datum_vzniku]]&gt;365,2,Tabulka5[[#This Row],[Fakt_datum_splatn]]-Tabulka5[[#This Row],[Fakt_datum_vzniku]]&lt;=365,1)</f>
        <v>1</v>
      </c>
      <c r="G62" s="3">
        <v>61</v>
      </c>
      <c r="H62" s="3">
        <v>1</v>
      </c>
      <c r="I62" s="30">
        <v>13</v>
      </c>
      <c r="J62" s="35">
        <v>959</v>
      </c>
      <c r="K62" s="34">
        <v>9</v>
      </c>
      <c r="L62" s="34">
        <f>Tabulka5[[#This Row],[Zbo_Cena]]*Tabulka5[[#This Row],[Mnozstvi]]</f>
        <v>8631</v>
      </c>
    </row>
    <row r="63" spans="2:12" x14ac:dyDescent="0.55000000000000004">
      <c r="B63">
        <v>62</v>
      </c>
      <c r="C63">
        <v>110171</v>
      </c>
      <c r="D63" s="9">
        <v>40544</v>
      </c>
      <c r="E63" s="9">
        <v>40907</v>
      </c>
      <c r="F63" s="34" cm="1">
        <f t="array" ref="F63">_xlfn.IFS(Tabulka5[[#This Row],[Fakt_datum_splatn]]-Tabulka5[[#This Row],[Fakt_datum_vzniku]]&gt;365,2,Tabulka5[[#This Row],[Fakt_datum_splatn]]-Tabulka5[[#This Row],[Fakt_datum_vzniku]]&lt;=365,1)</f>
        <v>1</v>
      </c>
      <c r="G63" s="3">
        <v>62</v>
      </c>
      <c r="H63" s="3">
        <v>1</v>
      </c>
      <c r="I63" s="30">
        <v>14</v>
      </c>
      <c r="J63" s="35">
        <v>1299</v>
      </c>
      <c r="K63" s="34">
        <v>7</v>
      </c>
      <c r="L63" s="34">
        <f>Tabulka5[[#This Row],[Zbo_Cena]]*Tabulka5[[#This Row],[Mnozstvi]]</f>
        <v>9093</v>
      </c>
    </row>
    <row r="64" spans="2:12" x14ac:dyDescent="0.55000000000000004">
      <c r="B64">
        <v>63</v>
      </c>
      <c r="C64">
        <v>110172</v>
      </c>
      <c r="D64" s="9">
        <v>40544</v>
      </c>
      <c r="E64" s="9">
        <v>40907</v>
      </c>
      <c r="F64" s="34" cm="1">
        <f t="array" ref="F64">_xlfn.IFS(Tabulka5[[#This Row],[Fakt_datum_splatn]]-Tabulka5[[#This Row],[Fakt_datum_vzniku]]&gt;365,2,Tabulka5[[#This Row],[Fakt_datum_splatn]]-Tabulka5[[#This Row],[Fakt_datum_vzniku]]&lt;=365,1)</f>
        <v>1</v>
      </c>
      <c r="G64" s="3">
        <v>63</v>
      </c>
      <c r="H64" s="3">
        <v>1</v>
      </c>
      <c r="I64" s="30">
        <v>15</v>
      </c>
      <c r="J64" s="35">
        <v>1199</v>
      </c>
      <c r="K64" s="34">
        <v>10</v>
      </c>
      <c r="L64" s="34">
        <f>Tabulka5[[#This Row],[Zbo_Cena]]*Tabulka5[[#This Row],[Mnozstvi]]</f>
        <v>11990</v>
      </c>
    </row>
    <row r="65" spans="2:12" x14ac:dyDescent="0.55000000000000004">
      <c r="B65">
        <v>64</v>
      </c>
      <c r="C65">
        <v>110173</v>
      </c>
      <c r="D65" s="9">
        <v>40544</v>
      </c>
      <c r="E65" s="9">
        <v>40909</v>
      </c>
      <c r="F65" s="34" cm="1">
        <f t="array" ref="F65">_xlfn.IFS(Tabulka5[[#This Row],[Fakt_datum_splatn]]-Tabulka5[[#This Row],[Fakt_datum_vzniku]]&gt;365,2,Tabulka5[[#This Row],[Fakt_datum_splatn]]-Tabulka5[[#This Row],[Fakt_datum_vzniku]]&lt;=365,1)</f>
        <v>1</v>
      </c>
      <c r="G65" s="3">
        <v>64</v>
      </c>
      <c r="H65" s="3">
        <v>1</v>
      </c>
      <c r="I65" s="30">
        <v>16</v>
      </c>
      <c r="J65" s="35">
        <v>1299</v>
      </c>
      <c r="K65" s="34">
        <v>3</v>
      </c>
      <c r="L65" s="34">
        <f>Tabulka5[[#This Row],[Zbo_Cena]]*Tabulka5[[#This Row],[Mnozstvi]]</f>
        <v>3897</v>
      </c>
    </row>
    <row r="66" spans="2:12" x14ac:dyDescent="0.55000000000000004">
      <c r="B66">
        <v>65</v>
      </c>
      <c r="C66">
        <v>110174</v>
      </c>
      <c r="D66" s="9">
        <v>40544</v>
      </c>
      <c r="E66" s="9">
        <v>40909</v>
      </c>
      <c r="F66" s="34" cm="1">
        <f t="array" ref="F66">_xlfn.IFS(Tabulka5[[#This Row],[Fakt_datum_splatn]]-Tabulka5[[#This Row],[Fakt_datum_vzniku]]&gt;365,2,Tabulka5[[#This Row],[Fakt_datum_splatn]]-Tabulka5[[#This Row],[Fakt_datum_vzniku]]&lt;=365,1)</f>
        <v>1</v>
      </c>
      <c r="G66" s="3">
        <v>65</v>
      </c>
      <c r="H66" s="3">
        <v>1</v>
      </c>
      <c r="I66" s="30">
        <v>17</v>
      </c>
      <c r="J66" s="35">
        <v>999</v>
      </c>
      <c r="K66" s="34">
        <v>3</v>
      </c>
      <c r="L66" s="34">
        <f>Tabulka5[[#This Row],[Zbo_Cena]]*Tabulka5[[#This Row],[Mnozstvi]]</f>
        <v>2997</v>
      </c>
    </row>
    <row r="67" spans="2:12" x14ac:dyDescent="0.55000000000000004">
      <c r="B67">
        <v>66</v>
      </c>
      <c r="C67">
        <v>110175</v>
      </c>
      <c r="D67" s="9">
        <v>40544</v>
      </c>
      <c r="E67" s="9">
        <v>40909</v>
      </c>
      <c r="F67" s="34" cm="1">
        <f t="array" ref="F67">_xlfn.IFS(Tabulka5[[#This Row],[Fakt_datum_splatn]]-Tabulka5[[#This Row],[Fakt_datum_vzniku]]&gt;365,2,Tabulka5[[#This Row],[Fakt_datum_splatn]]-Tabulka5[[#This Row],[Fakt_datum_vzniku]]&lt;=365,1)</f>
        <v>1</v>
      </c>
      <c r="G67" s="3">
        <v>66</v>
      </c>
      <c r="H67" s="3">
        <v>1</v>
      </c>
      <c r="I67" s="30">
        <v>18</v>
      </c>
      <c r="J67" s="35">
        <v>5199</v>
      </c>
      <c r="K67" s="34">
        <v>3</v>
      </c>
      <c r="L67" s="34">
        <f>Tabulka5[[#This Row],[Zbo_Cena]]*Tabulka5[[#This Row],[Mnozstvi]]</f>
        <v>15597</v>
      </c>
    </row>
    <row r="68" spans="2:12" x14ac:dyDescent="0.55000000000000004">
      <c r="B68">
        <v>67</v>
      </c>
      <c r="C68">
        <v>110176</v>
      </c>
      <c r="D68" s="9">
        <v>40544</v>
      </c>
      <c r="E68" s="9">
        <v>40909</v>
      </c>
      <c r="F68" s="34" cm="1">
        <f t="array" ref="F68">_xlfn.IFS(Tabulka5[[#This Row],[Fakt_datum_splatn]]-Tabulka5[[#This Row],[Fakt_datum_vzniku]]&gt;365,2,Tabulka5[[#This Row],[Fakt_datum_splatn]]-Tabulka5[[#This Row],[Fakt_datum_vzniku]]&lt;=365,1)</f>
        <v>1</v>
      </c>
      <c r="G68" s="3">
        <v>67</v>
      </c>
      <c r="H68" s="3">
        <v>1</v>
      </c>
      <c r="I68" s="30">
        <v>19</v>
      </c>
      <c r="J68" s="35">
        <v>6799</v>
      </c>
      <c r="K68" s="34">
        <v>2</v>
      </c>
      <c r="L68" s="34">
        <f>Tabulka5[[#This Row],[Zbo_Cena]]*Tabulka5[[#This Row],[Mnozstvi]]</f>
        <v>13598</v>
      </c>
    </row>
    <row r="69" spans="2:12" x14ac:dyDescent="0.55000000000000004">
      <c r="B69">
        <v>68</v>
      </c>
      <c r="C69">
        <v>110177</v>
      </c>
      <c r="D69" s="9">
        <v>40544</v>
      </c>
      <c r="E69" s="9">
        <v>40909</v>
      </c>
      <c r="F69" s="34" cm="1">
        <f t="array" ref="F69">_xlfn.IFS(Tabulka5[[#This Row],[Fakt_datum_splatn]]-Tabulka5[[#This Row],[Fakt_datum_vzniku]]&gt;365,2,Tabulka5[[#This Row],[Fakt_datum_splatn]]-Tabulka5[[#This Row],[Fakt_datum_vzniku]]&lt;=365,1)</f>
        <v>1</v>
      </c>
      <c r="G69" s="3">
        <v>68</v>
      </c>
      <c r="H69" s="3">
        <v>1</v>
      </c>
      <c r="I69" s="30">
        <v>20</v>
      </c>
      <c r="J69" s="35">
        <v>9599</v>
      </c>
      <c r="K69" s="34">
        <v>10</v>
      </c>
      <c r="L69" s="34">
        <f>Tabulka5[[#This Row],[Zbo_Cena]]*Tabulka5[[#This Row],[Mnozstvi]]</f>
        <v>95990</v>
      </c>
    </row>
    <row r="70" spans="2:12" x14ac:dyDescent="0.55000000000000004">
      <c r="B70">
        <v>69</v>
      </c>
      <c r="C70">
        <v>110178</v>
      </c>
      <c r="D70" s="9">
        <v>40544</v>
      </c>
      <c r="E70" s="9">
        <v>40909</v>
      </c>
      <c r="F70" s="34" cm="1">
        <f t="array" ref="F70">_xlfn.IFS(Tabulka5[[#This Row],[Fakt_datum_splatn]]-Tabulka5[[#This Row],[Fakt_datum_vzniku]]&gt;365,2,Tabulka5[[#This Row],[Fakt_datum_splatn]]-Tabulka5[[#This Row],[Fakt_datum_vzniku]]&lt;=365,1)</f>
        <v>1</v>
      </c>
      <c r="G70" s="3">
        <v>69</v>
      </c>
      <c r="H70" s="3">
        <v>1</v>
      </c>
      <c r="I70" s="30">
        <v>21</v>
      </c>
      <c r="J70" s="35">
        <v>7799</v>
      </c>
      <c r="K70" s="34">
        <v>1</v>
      </c>
      <c r="L70" s="34">
        <f>Tabulka5[[#This Row],[Zbo_Cena]]*Tabulka5[[#This Row],[Mnozstvi]]</f>
        <v>7799</v>
      </c>
    </row>
    <row r="71" spans="2:12" x14ac:dyDescent="0.55000000000000004">
      <c r="B71">
        <v>70</v>
      </c>
      <c r="C71">
        <v>110179</v>
      </c>
      <c r="D71" s="9">
        <v>40544</v>
      </c>
      <c r="E71" s="9">
        <v>40969</v>
      </c>
      <c r="F71" s="34" cm="1">
        <f t="array" ref="F71">_xlfn.IFS(Tabulka5[[#This Row],[Fakt_datum_splatn]]-Tabulka5[[#This Row],[Fakt_datum_vzniku]]&gt;365,2,Tabulka5[[#This Row],[Fakt_datum_splatn]]-Tabulka5[[#This Row],[Fakt_datum_vzniku]]&lt;=365,1)</f>
        <v>2</v>
      </c>
      <c r="G71" s="3">
        <v>70</v>
      </c>
      <c r="H71" s="3">
        <v>1</v>
      </c>
      <c r="I71" s="30">
        <v>22</v>
      </c>
      <c r="J71" s="35">
        <v>10399</v>
      </c>
      <c r="K71" s="34">
        <v>1</v>
      </c>
      <c r="L71" s="34">
        <f>Tabulka5[[#This Row],[Zbo_Cena]]*Tabulka5[[#This Row],[Mnozstvi]]</f>
        <v>10399</v>
      </c>
    </row>
    <row r="72" spans="2:12" x14ac:dyDescent="0.55000000000000004">
      <c r="B72">
        <v>71</v>
      </c>
      <c r="C72">
        <v>110180</v>
      </c>
      <c r="D72" s="9">
        <v>40544</v>
      </c>
      <c r="E72" s="9">
        <v>41030</v>
      </c>
      <c r="F72" s="34" cm="1">
        <f t="array" ref="F72">_xlfn.IFS(Tabulka5[[#This Row],[Fakt_datum_splatn]]-Tabulka5[[#This Row],[Fakt_datum_vzniku]]&gt;365,2,Tabulka5[[#This Row],[Fakt_datum_splatn]]-Tabulka5[[#This Row],[Fakt_datum_vzniku]]&lt;=365,1)</f>
        <v>2</v>
      </c>
      <c r="G72" s="3">
        <v>71</v>
      </c>
      <c r="H72" s="3">
        <v>1</v>
      </c>
      <c r="I72" s="30">
        <v>22</v>
      </c>
      <c r="J72" s="35">
        <v>10399</v>
      </c>
      <c r="K72" s="34">
        <v>1</v>
      </c>
      <c r="L72" s="34">
        <f>Tabulka5[[#This Row],[Zbo_Cena]]*Tabulka5[[#This Row],[Mnozstvi]]</f>
        <v>10399</v>
      </c>
    </row>
    <row r="73" spans="2:12" x14ac:dyDescent="0.55000000000000004">
      <c r="B73">
        <v>72</v>
      </c>
      <c r="C73">
        <v>110181</v>
      </c>
      <c r="D73" s="9">
        <v>40544</v>
      </c>
      <c r="E73" s="9">
        <v>41030</v>
      </c>
      <c r="F73" s="34" cm="1">
        <f t="array" ref="F73">_xlfn.IFS(Tabulka5[[#This Row],[Fakt_datum_splatn]]-Tabulka5[[#This Row],[Fakt_datum_vzniku]]&gt;365,2,Tabulka5[[#This Row],[Fakt_datum_splatn]]-Tabulka5[[#This Row],[Fakt_datum_vzniku]]&lt;=365,1)</f>
        <v>2</v>
      </c>
      <c r="G73" s="3">
        <v>72</v>
      </c>
      <c r="H73" s="3">
        <v>1</v>
      </c>
      <c r="I73" s="30">
        <v>22</v>
      </c>
      <c r="J73" s="35">
        <v>10399</v>
      </c>
      <c r="K73" s="34">
        <v>1</v>
      </c>
      <c r="L73" s="34">
        <f>Tabulka5[[#This Row],[Zbo_Cena]]*Tabulka5[[#This Row],[Mnozstvi]]</f>
        <v>10399</v>
      </c>
    </row>
    <row r="74" spans="2:12" x14ac:dyDescent="0.55000000000000004">
      <c r="B74">
        <v>73</v>
      </c>
      <c r="C74">
        <v>110182</v>
      </c>
      <c r="D74" s="9">
        <v>40544</v>
      </c>
      <c r="E74" s="9">
        <v>41030</v>
      </c>
      <c r="F74" s="34" cm="1">
        <f t="array" ref="F74">_xlfn.IFS(Tabulka5[[#This Row],[Fakt_datum_splatn]]-Tabulka5[[#This Row],[Fakt_datum_vzniku]]&gt;365,2,Tabulka5[[#This Row],[Fakt_datum_splatn]]-Tabulka5[[#This Row],[Fakt_datum_vzniku]]&lt;=365,1)</f>
        <v>2</v>
      </c>
      <c r="G74" s="3">
        <v>73</v>
      </c>
      <c r="H74" s="3">
        <v>1</v>
      </c>
      <c r="I74" s="30">
        <v>29</v>
      </c>
      <c r="J74" s="35">
        <v>9379</v>
      </c>
      <c r="K74" s="34">
        <v>1</v>
      </c>
      <c r="L74" s="34">
        <f>Tabulka5[[#This Row],[Zbo_Cena]]*Tabulka5[[#This Row],[Mnozstvi]]</f>
        <v>9379</v>
      </c>
    </row>
    <row r="75" spans="2:12" x14ac:dyDescent="0.55000000000000004">
      <c r="B75">
        <v>74</v>
      </c>
      <c r="C75">
        <v>110183</v>
      </c>
      <c r="D75" s="9">
        <v>40544</v>
      </c>
      <c r="E75" s="9">
        <v>41030</v>
      </c>
      <c r="F75" s="34" cm="1">
        <f t="array" ref="F75">_xlfn.IFS(Tabulka5[[#This Row],[Fakt_datum_splatn]]-Tabulka5[[#This Row],[Fakt_datum_vzniku]]&gt;365,2,Tabulka5[[#This Row],[Fakt_datum_splatn]]-Tabulka5[[#This Row],[Fakt_datum_vzniku]]&lt;=365,1)</f>
        <v>2</v>
      </c>
      <c r="G75" s="3">
        <v>74</v>
      </c>
      <c r="H75" s="3">
        <v>1</v>
      </c>
      <c r="I75" s="30">
        <v>30</v>
      </c>
      <c r="J75" s="35">
        <v>15999</v>
      </c>
      <c r="K75" s="34">
        <v>1</v>
      </c>
      <c r="L75" s="34">
        <f>Tabulka5[[#This Row],[Zbo_Cena]]*Tabulka5[[#This Row],[Mnozstvi]]</f>
        <v>15999</v>
      </c>
    </row>
    <row r="76" spans="2:12" x14ac:dyDescent="0.55000000000000004">
      <c r="B76">
        <v>75</v>
      </c>
      <c r="C76">
        <v>110184</v>
      </c>
      <c r="D76" s="9">
        <v>40544</v>
      </c>
      <c r="E76" s="9">
        <v>41030</v>
      </c>
      <c r="F76" s="34" cm="1">
        <f t="array" ref="F76">_xlfn.IFS(Tabulka5[[#This Row],[Fakt_datum_splatn]]-Tabulka5[[#This Row],[Fakt_datum_vzniku]]&gt;365,2,Tabulka5[[#This Row],[Fakt_datum_splatn]]-Tabulka5[[#This Row],[Fakt_datum_vzniku]]&lt;=365,1)</f>
        <v>2</v>
      </c>
      <c r="G76" s="3">
        <v>75</v>
      </c>
      <c r="H76" s="3">
        <v>1</v>
      </c>
      <c r="I76" s="30">
        <v>6</v>
      </c>
      <c r="J76" s="35">
        <v>1599</v>
      </c>
      <c r="K76" s="34">
        <v>1</v>
      </c>
      <c r="L76" s="34">
        <f>Tabulka5[[#This Row],[Zbo_Cena]]*Tabulka5[[#This Row],[Mnozstvi]]</f>
        <v>1599</v>
      </c>
    </row>
    <row r="77" spans="2:12" x14ac:dyDescent="0.55000000000000004">
      <c r="B77">
        <v>76</v>
      </c>
      <c r="C77">
        <v>110185</v>
      </c>
      <c r="D77" s="9">
        <v>40634</v>
      </c>
      <c r="E77" s="9">
        <v>41030</v>
      </c>
      <c r="F77" s="34" cm="1">
        <f t="array" ref="F77">_xlfn.IFS(Tabulka5[[#This Row],[Fakt_datum_splatn]]-Tabulka5[[#This Row],[Fakt_datum_vzniku]]&gt;365,2,Tabulka5[[#This Row],[Fakt_datum_splatn]]-Tabulka5[[#This Row],[Fakt_datum_vzniku]]&lt;=365,1)</f>
        <v>2</v>
      </c>
      <c r="G77" s="3">
        <v>76</v>
      </c>
      <c r="H77" s="3">
        <v>1</v>
      </c>
      <c r="I77" s="30">
        <v>18</v>
      </c>
      <c r="J77" s="35">
        <v>5199</v>
      </c>
      <c r="K77" s="34">
        <v>1</v>
      </c>
      <c r="L77" s="34">
        <f>Tabulka5[[#This Row],[Zbo_Cena]]*Tabulka5[[#This Row],[Mnozstvi]]</f>
        <v>5199</v>
      </c>
    </row>
    <row r="78" spans="2:12" x14ac:dyDescent="0.55000000000000004">
      <c r="B78">
        <v>77</v>
      </c>
      <c r="C78">
        <v>110186</v>
      </c>
      <c r="D78" s="9">
        <v>40634</v>
      </c>
      <c r="E78" s="9">
        <v>41030</v>
      </c>
      <c r="F78" s="34" cm="1">
        <f t="array" ref="F78">_xlfn.IFS(Tabulka5[[#This Row],[Fakt_datum_splatn]]-Tabulka5[[#This Row],[Fakt_datum_vzniku]]&gt;365,2,Tabulka5[[#This Row],[Fakt_datum_splatn]]-Tabulka5[[#This Row],[Fakt_datum_vzniku]]&lt;=365,1)</f>
        <v>2</v>
      </c>
      <c r="G78" s="3">
        <v>77</v>
      </c>
      <c r="H78" s="3">
        <v>1</v>
      </c>
      <c r="I78" s="34">
        <v>16</v>
      </c>
      <c r="J78" s="35">
        <v>1299</v>
      </c>
      <c r="K78" s="34">
        <v>1</v>
      </c>
      <c r="L78" s="34">
        <f>Tabulka5[[#This Row],[Zbo_Cena]]*Tabulka5[[#This Row],[Mnozstvi]]</f>
        <v>1299</v>
      </c>
    </row>
    <row r="79" spans="2:12" x14ac:dyDescent="0.55000000000000004">
      <c r="B79">
        <v>78</v>
      </c>
      <c r="C79">
        <v>110187</v>
      </c>
      <c r="D79" s="9">
        <v>40634</v>
      </c>
      <c r="E79" s="9">
        <v>41030</v>
      </c>
      <c r="F79" s="34" cm="1">
        <f t="array" ref="F79">_xlfn.IFS(Tabulka5[[#This Row],[Fakt_datum_splatn]]-Tabulka5[[#This Row],[Fakt_datum_vzniku]]&gt;365,2,Tabulka5[[#This Row],[Fakt_datum_splatn]]-Tabulka5[[#This Row],[Fakt_datum_vzniku]]&lt;=365,1)</f>
        <v>2</v>
      </c>
      <c r="G79" s="3">
        <v>78</v>
      </c>
      <c r="H79" s="3">
        <v>1</v>
      </c>
      <c r="I79" s="30">
        <v>14</v>
      </c>
      <c r="J79" s="35">
        <v>1299</v>
      </c>
      <c r="K79" s="34">
        <v>1</v>
      </c>
      <c r="L79" s="34">
        <f>Tabulka5[[#This Row],[Zbo_Cena]]*Tabulka5[[#This Row],[Mnozstvi]]</f>
        <v>1299</v>
      </c>
    </row>
    <row r="80" spans="2:12" x14ac:dyDescent="0.55000000000000004">
      <c r="B80">
        <v>79</v>
      </c>
      <c r="C80">
        <v>110188</v>
      </c>
      <c r="D80" s="9">
        <v>40634</v>
      </c>
      <c r="E80" s="9">
        <v>41061</v>
      </c>
      <c r="F80" s="34" cm="1">
        <f t="array" ref="F80">_xlfn.IFS(Tabulka5[[#This Row],[Fakt_datum_splatn]]-Tabulka5[[#This Row],[Fakt_datum_vzniku]]&gt;365,2,Tabulka5[[#This Row],[Fakt_datum_splatn]]-Tabulka5[[#This Row],[Fakt_datum_vzniku]]&lt;=365,1)</f>
        <v>2</v>
      </c>
      <c r="G80" s="3">
        <v>79</v>
      </c>
      <c r="H80" s="3">
        <v>1</v>
      </c>
      <c r="I80" s="34">
        <v>12</v>
      </c>
      <c r="J80" s="35">
        <v>839</v>
      </c>
      <c r="K80" s="34">
        <v>20</v>
      </c>
      <c r="L80" s="34">
        <f>Tabulka5[[#This Row],[Zbo_Cena]]*Tabulka5[[#This Row],[Mnozstvi]]</f>
        <v>16780</v>
      </c>
    </row>
    <row r="81" spans="2:12" x14ac:dyDescent="0.55000000000000004">
      <c r="B81">
        <v>80</v>
      </c>
      <c r="C81">
        <v>110189</v>
      </c>
      <c r="D81" s="9">
        <v>40634</v>
      </c>
      <c r="E81" s="9">
        <v>41061</v>
      </c>
      <c r="F81" s="34" cm="1">
        <f t="array" ref="F81">_xlfn.IFS(Tabulka5[[#This Row],[Fakt_datum_splatn]]-Tabulka5[[#This Row],[Fakt_datum_vzniku]]&gt;365,2,Tabulka5[[#This Row],[Fakt_datum_splatn]]-Tabulka5[[#This Row],[Fakt_datum_vzniku]]&lt;=365,1)</f>
        <v>2</v>
      </c>
      <c r="G81" s="3">
        <v>80</v>
      </c>
      <c r="H81" s="3">
        <v>1</v>
      </c>
      <c r="I81" s="30">
        <v>31</v>
      </c>
      <c r="J81" s="35">
        <v>2599</v>
      </c>
      <c r="K81" s="34">
        <v>2</v>
      </c>
      <c r="L81" s="34">
        <f>Tabulka5[[#This Row],[Zbo_Cena]]*Tabulka5[[#This Row],[Mnozstvi]]</f>
        <v>5198</v>
      </c>
    </row>
    <row r="82" spans="2:12" x14ac:dyDescent="0.55000000000000004">
      <c r="B82">
        <v>81</v>
      </c>
      <c r="C82">
        <v>110190</v>
      </c>
      <c r="D82" s="9">
        <v>40634</v>
      </c>
      <c r="E82" s="9">
        <v>41061</v>
      </c>
      <c r="F82" s="34" cm="1">
        <f t="array" ref="F82">_xlfn.IFS(Tabulka5[[#This Row],[Fakt_datum_splatn]]-Tabulka5[[#This Row],[Fakt_datum_vzniku]]&gt;365,2,Tabulka5[[#This Row],[Fakt_datum_splatn]]-Tabulka5[[#This Row],[Fakt_datum_vzniku]]&lt;=365,1)</f>
        <v>2</v>
      </c>
      <c r="G82" s="3">
        <v>81</v>
      </c>
      <c r="H82" s="3">
        <v>1</v>
      </c>
      <c r="I82" s="30">
        <v>17</v>
      </c>
      <c r="J82" s="35">
        <v>999</v>
      </c>
      <c r="K82" s="34">
        <v>2</v>
      </c>
      <c r="L82" s="34">
        <f>Tabulka5[[#This Row],[Zbo_Cena]]*Tabulka5[[#This Row],[Mnozstvi]]</f>
        <v>1998</v>
      </c>
    </row>
    <row r="83" spans="2:12" x14ac:dyDescent="0.55000000000000004">
      <c r="B83">
        <v>82</v>
      </c>
      <c r="C83">
        <v>110191</v>
      </c>
      <c r="D83" s="9">
        <v>40634</v>
      </c>
      <c r="E83" s="9">
        <v>41061</v>
      </c>
      <c r="F83" s="34" cm="1">
        <f t="array" ref="F83">_xlfn.IFS(Tabulka5[[#This Row],[Fakt_datum_splatn]]-Tabulka5[[#This Row],[Fakt_datum_vzniku]]&gt;365,2,Tabulka5[[#This Row],[Fakt_datum_splatn]]-Tabulka5[[#This Row],[Fakt_datum_vzniku]]&lt;=365,1)</f>
        <v>2</v>
      </c>
      <c r="G83" s="3">
        <v>82</v>
      </c>
      <c r="H83" s="3">
        <v>1</v>
      </c>
      <c r="I83" s="30">
        <v>18</v>
      </c>
      <c r="J83" s="35">
        <v>5199</v>
      </c>
      <c r="K83" s="34">
        <v>2</v>
      </c>
      <c r="L83" s="34">
        <f>Tabulka5[[#This Row],[Zbo_Cena]]*Tabulka5[[#This Row],[Mnozstvi]]</f>
        <v>10398</v>
      </c>
    </row>
    <row r="84" spans="2:12" x14ac:dyDescent="0.55000000000000004">
      <c r="B84">
        <v>83</v>
      </c>
      <c r="C84">
        <v>110192</v>
      </c>
      <c r="D84" s="9">
        <v>40634</v>
      </c>
      <c r="E84" s="9">
        <v>41061</v>
      </c>
      <c r="F84" s="34" cm="1">
        <f t="array" ref="F84">_xlfn.IFS(Tabulka5[[#This Row],[Fakt_datum_splatn]]-Tabulka5[[#This Row],[Fakt_datum_vzniku]]&gt;365,2,Tabulka5[[#This Row],[Fakt_datum_splatn]]-Tabulka5[[#This Row],[Fakt_datum_vzniku]]&lt;=365,1)</f>
        <v>2</v>
      </c>
      <c r="G84" s="3">
        <v>83</v>
      </c>
      <c r="H84" s="3">
        <v>1</v>
      </c>
      <c r="I84" s="30">
        <v>13</v>
      </c>
      <c r="J84" s="35">
        <v>959</v>
      </c>
      <c r="K84" s="34">
        <v>2</v>
      </c>
      <c r="L84" s="34">
        <f>Tabulka5[[#This Row],[Zbo_Cena]]*Tabulka5[[#This Row],[Mnozstvi]]</f>
        <v>1918</v>
      </c>
    </row>
    <row r="85" spans="2:12" x14ac:dyDescent="0.55000000000000004">
      <c r="B85">
        <v>84</v>
      </c>
      <c r="C85">
        <v>110193</v>
      </c>
      <c r="D85" s="9">
        <v>40693</v>
      </c>
      <c r="E85" s="9">
        <v>41061</v>
      </c>
      <c r="F85" s="34" cm="1">
        <f t="array" ref="F85">_xlfn.IFS(Tabulka5[[#This Row],[Fakt_datum_splatn]]-Tabulka5[[#This Row],[Fakt_datum_vzniku]]&gt;365,2,Tabulka5[[#This Row],[Fakt_datum_splatn]]-Tabulka5[[#This Row],[Fakt_datum_vzniku]]&lt;=365,1)</f>
        <v>2</v>
      </c>
      <c r="G85" s="3">
        <v>84</v>
      </c>
      <c r="H85" s="3">
        <v>1</v>
      </c>
      <c r="I85" s="30">
        <v>6</v>
      </c>
      <c r="J85" s="35">
        <v>1599</v>
      </c>
      <c r="K85" s="34">
        <v>2</v>
      </c>
      <c r="L85" s="34">
        <f>Tabulka5[[#This Row],[Zbo_Cena]]*Tabulka5[[#This Row],[Mnozstvi]]</f>
        <v>3198</v>
      </c>
    </row>
    <row r="86" spans="2:12" x14ac:dyDescent="0.55000000000000004">
      <c r="B86">
        <v>85</v>
      </c>
      <c r="C86">
        <v>110194</v>
      </c>
      <c r="D86" s="9">
        <v>40693</v>
      </c>
      <c r="E86" s="9">
        <v>41061</v>
      </c>
      <c r="F86" s="34" cm="1">
        <f t="array" ref="F86">_xlfn.IFS(Tabulka5[[#This Row],[Fakt_datum_splatn]]-Tabulka5[[#This Row],[Fakt_datum_vzniku]]&gt;365,2,Tabulka5[[#This Row],[Fakt_datum_splatn]]-Tabulka5[[#This Row],[Fakt_datum_vzniku]]&lt;=365,1)</f>
        <v>2</v>
      </c>
      <c r="G86" s="3">
        <v>85</v>
      </c>
      <c r="H86" s="3">
        <v>1</v>
      </c>
      <c r="I86" s="30">
        <v>13</v>
      </c>
      <c r="J86" s="35">
        <v>959</v>
      </c>
      <c r="K86" s="34">
        <v>5</v>
      </c>
      <c r="L86" s="34">
        <f>Tabulka5[[#This Row],[Zbo_Cena]]*Tabulka5[[#This Row],[Mnozstvi]]</f>
        <v>4795</v>
      </c>
    </row>
    <row r="87" spans="2:12" x14ac:dyDescent="0.55000000000000004">
      <c r="B87">
        <v>86</v>
      </c>
      <c r="C87">
        <v>110195</v>
      </c>
      <c r="D87" s="9">
        <v>40693</v>
      </c>
      <c r="E87" s="9">
        <v>41061</v>
      </c>
      <c r="F87" s="34" cm="1">
        <f t="array" ref="F87">_xlfn.IFS(Tabulka5[[#This Row],[Fakt_datum_splatn]]-Tabulka5[[#This Row],[Fakt_datum_vzniku]]&gt;365,2,Tabulka5[[#This Row],[Fakt_datum_splatn]]-Tabulka5[[#This Row],[Fakt_datum_vzniku]]&lt;=365,1)</f>
        <v>2</v>
      </c>
      <c r="G87" s="3">
        <v>86</v>
      </c>
      <c r="H87" s="3">
        <v>1</v>
      </c>
      <c r="I87" s="30">
        <v>40</v>
      </c>
      <c r="J87" s="35">
        <v>1599</v>
      </c>
      <c r="K87" s="34">
        <v>5</v>
      </c>
      <c r="L87" s="34">
        <f>Tabulka5[[#This Row],[Zbo_Cena]]*Tabulka5[[#This Row],[Mnozstvi]]</f>
        <v>7995</v>
      </c>
    </row>
    <row r="88" spans="2:12" x14ac:dyDescent="0.55000000000000004">
      <c r="B88">
        <v>87</v>
      </c>
      <c r="C88">
        <v>110196</v>
      </c>
      <c r="D88" s="9">
        <v>40693</v>
      </c>
      <c r="E88" s="9">
        <v>41061</v>
      </c>
      <c r="F88" s="34" cm="1">
        <f t="array" ref="F88">_xlfn.IFS(Tabulka5[[#This Row],[Fakt_datum_splatn]]-Tabulka5[[#This Row],[Fakt_datum_vzniku]]&gt;365,2,Tabulka5[[#This Row],[Fakt_datum_splatn]]-Tabulka5[[#This Row],[Fakt_datum_vzniku]]&lt;=365,1)</f>
        <v>2</v>
      </c>
      <c r="G88" s="3">
        <v>87</v>
      </c>
      <c r="H88" s="3">
        <v>1</v>
      </c>
      <c r="I88" s="30">
        <v>41</v>
      </c>
      <c r="J88" s="35">
        <v>1799</v>
      </c>
      <c r="K88" s="34">
        <v>5</v>
      </c>
      <c r="L88" s="34">
        <f>Tabulka5[[#This Row],[Zbo_Cena]]*Tabulka5[[#This Row],[Mnozstvi]]</f>
        <v>8995</v>
      </c>
    </row>
    <row r="89" spans="2:12" x14ac:dyDescent="0.55000000000000004">
      <c r="B89">
        <v>88</v>
      </c>
      <c r="C89">
        <v>110197</v>
      </c>
      <c r="D89" s="9">
        <v>40693</v>
      </c>
      <c r="E89" s="9">
        <v>41061</v>
      </c>
      <c r="F89" s="34" cm="1">
        <f t="array" ref="F89">_xlfn.IFS(Tabulka5[[#This Row],[Fakt_datum_splatn]]-Tabulka5[[#This Row],[Fakt_datum_vzniku]]&gt;365,2,Tabulka5[[#This Row],[Fakt_datum_splatn]]-Tabulka5[[#This Row],[Fakt_datum_vzniku]]&lt;=365,1)</f>
        <v>2</v>
      </c>
      <c r="G89" s="3">
        <v>88</v>
      </c>
      <c r="H89" s="3">
        <v>1</v>
      </c>
      <c r="I89" s="30">
        <v>4</v>
      </c>
      <c r="J89" s="35">
        <v>3299</v>
      </c>
      <c r="K89" s="34">
        <v>5</v>
      </c>
      <c r="L89" s="34">
        <f>Tabulka5[[#This Row],[Zbo_Cena]]*Tabulka5[[#This Row],[Mnozstvi]]</f>
        <v>16495</v>
      </c>
    </row>
    <row r="90" spans="2:12" x14ac:dyDescent="0.55000000000000004">
      <c r="B90">
        <v>89</v>
      </c>
      <c r="C90">
        <v>110198</v>
      </c>
      <c r="D90" s="9">
        <v>40693</v>
      </c>
      <c r="E90" s="9">
        <v>41090</v>
      </c>
      <c r="F90" s="34" cm="1">
        <f t="array" ref="F90">_xlfn.IFS(Tabulka5[[#This Row],[Fakt_datum_splatn]]-Tabulka5[[#This Row],[Fakt_datum_vzniku]]&gt;365,2,Tabulka5[[#This Row],[Fakt_datum_splatn]]-Tabulka5[[#This Row],[Fakt_datum_vzniku]]&lt;=365,1)</f>
        <v>2</v>
      </c>
      <c r="G90" s="3">
        <v>89</v>
      </c>
      <c r="H90" s="3">
        <v>1</v>
      </c>
      <c r="I90" s="30">
        <v>27</v>
      </c>
      <c r="J90" s="35">
        <v>7599</v>
      </c>
      <c r="K90" s="34">
        <v>1</v>
      </c>
      <c r="L90" s="34">
        <f>Tabulka5[[#This Row],[Zbo_Cena]]*Tabulka5[[#This Row],[Mnozstvi]]</f>
        <v>7599</v>
      </c>
    </row>
    <row r="91" spans="2:12" x14ac:dyDescent="0.55000000000000004">
      <c r="B91">
        <v>90</v>
      </c>
      <c r="C91">
        <v>110199</v>
      </c>
      <c r="D91" s="9">
        <v>40693</v>
      </c>
      <c r="E91" s="9">
        <v>41090</v>
      </c>
      <c r="F91" s="34" cm="1">
        <f t="array" ref="F91">_xlfn.IFS(Tabulka5[[#This Row],[Fakt_datum_splatn]]-Tabulka5[[#This Row],[Fakt_datum_vzniku]]&gt;365,2,Tabulka5[[#This Row],[Fakt_datum_splatn]]-Tabulka5[[#This Row],[Fakt_datum_vzniku]]&lt;=365,1)</f>
        <v>2</v>
      </c>
      <c r="G91" s="3">
        <v>90</v>
      </c>
      <c r="H91" s="3">
        <v>1</v>
      </c>
      <c r="I91" s="30">
        <v>28</v>
      </c>
      <c r="J91" s="35">
        <v>9299</v>
      </c>
      <c r="K91" s="34">
        <v>3</v>
      </c>
      <c r="L91" s="34">
        <f>Tabulka5[[#This Row],[Zbo_Cena]]*Tabulka5[[#This Row],[Mnozstvi]]</f>
        <v>27897</v>
      </c>
    </row>
    <row r="92" spans="2:12" x14ac:dyDescent="0.55000000000000004">
      <c r="B92">
        <v>91</v>
      </c>
      <c r="C92">
        <v>110200</v>
      </c>
      <c r="D92" s="9">
        <v>40693</v>
      </c>
      <c r="E92" s="9">
        <v>41090</v>
      </c>
      <c r="F92" s="34" cm="1">
        <f t="array" ref="F92">_xlfn.IFS(Tabulka5[[#This Row],[Fakt_datum_splatn]]-Tabulka5[[#This Row],[Fakt_datum_vzniku]]&gt;365,2,Tabulka5[[#This Row],[Fakt_datum_splatn]]-Tabulka5[[#This Row],[Fakt_datum_vzniku]]&lt;=365,1)</f>
        <v>2</v>
      </c>
      <c r="G92" s="3">
        <v>91</v>
      </c>
      <c r="H92" s="3">
        <v>1</v>
      </c>
      <c r="I92" s="30">
        <v>29</v>
      </c>
      <c r="J92" s="35">
        <v>9379</v>
      </c>
      <c r="K92" s="34">
        <v>5</v>
      </c>
      <c r="L92" s="34">
        <f>Tabulka5[[#This Row],[Zbo_Cena]]*Tabulka5[[#This Row],[Mnozstvi]]</f>
        <v>46895</v>
      </c>
    </row>
    <row r="93" spans="2:12" x14ac:dyDescent="0.55000000000000004">
      <c r="B93">
        <v>92</v>
      </c>
      <c r="C93">
        <v>110201</v>
      </c>
      <c r="D93" s="9">
        <v>40693</v>
      </c>
      <c r="E93" s="9">
        <v>41090</v>
      </c>
      <c r="F93" s="34" cm="1">
        <f t="array" ref="F93">_xlfn.IFS(Tabulka5[[#This Row],[Fakt_datum_splatn]]-Tabulka5[[#This Row],[Fakt_datum_vzniku]]&gt;365,2,Tabulka5[[#This Row],[Fakt_datum_splatn]]-Tabulka5[[#This Row],[Fakt_datum_vzniku]]&lt;=365,1)</f>
        <v>2</v>
      </c>
      <c r="G93" s="3">
        <v>92</v>
      </c>
      <c r="H93" s="3">
        <v>1</v>
      </c>
      <c r="I93" s="30">
        <v>30</v>
      </c>
      <c r="J93" s="35">
        <v>15999</v>
      </c>
      <c r="K93" s="34">
        <v>7</v>
      </c>
      <c r="L93" s="34">
        <f>Tabulka5[[#This Row],[Zbo_Cena]]*Tabulka5[[#This Row],[Mnozstvi]]</f>
        <v>111993</v>
      </c>
    </row>
    <row r="94" spans="2:12" x14ac:dyDescent="0.55000000000000004">
      <c r="B94">
        <v>93</v>
      </c>
      <c r="C94">
        <v>110202</v>
      </c>
      <c r="D94" s="9">
        <v>40693</v>
      </c>
      <c r="E94" s="9">
        <v>41090</v>
      </c>
      <c r="F94" s="34" cm="1">
        <f t="array" ref="F94">_xlfn.IFS(Tabulka5[[#This Row],[Fakt_datum_splatn]]-Tabulka5[[#This Row],[Fakt_datum_vzniku]]&gt;365,2,Tabulka5[[#This Row],[Fakt_datum_splatn]]-Tabulka5[[#This Row],[Fakt_datum_vzniku]]&lt;=365,1)</f>
        <v>2</v>
      </c>
      <c r="G94" s="3">
        <v>93</v>
      </c>
      <c r="H94" s="3">
        <v>1</v>
      </c>
      <c r="I94" s="30">
        <v>31</v>
      </c>
      <c r="J94" s="35">
        <v>2599</v>
      </c>
      <c r="K94" s="34">
        <v>9</v>
      </c>
      <c r="L94" s="34">
        <f>Tabulka5[[#This Row],[Zbo_Cena]]*Tabulka5[[#This Row],[Mnozstvi]]</f>
        <v>23391</v>
      </c>
    </row>
    <row r="95" spans="2:12" x14ac:dyDescent="0.55000000000000004">
      <c r="B95">
        <v>94</v>
      </c>
      <c r="C95">
        <v>110203</v>
      </c>
      <c r="D95" s="9">
        <v>40846</v>
      </c>
      <c r="E95" s="9">
        <v>41090</v>
      </c>
      <c r="F95" s="34" cm="1">
        <f t="array" ref="F95">_xlfn.IFS(Tabulka5[[#This Row],[Fakt_datum_splatn]]-Tabulka5[[#This Row],[Fakt_datum_vzniku]]&gt;365,2,Tabulka5[[#This Row],[Fakt_datum_splatn]]-Tabulka5[[#This Row],[Fakt_datum_vzniku]]&lt;=365,1)</f>
        <v>1</v>
      </c>
      <c r="G95" s="3">
        <v>94</v>
      </c>
      <c r="H95" s="3">
        <v>1</v>
      </c>
      <c r="I95" s="30">
        <v>32</v>
      </c>
      <c r="J95" s="35">
        <v>3759</v>
      </c>
      <c r="K95" s="34">
        <v>1</v>
      </c>
      <c r="L95" s="34">
        <f>Tabulka5[[#This Row],[Zbo_Cena]]*Tabulka5[[#This Row],[Mnozstvi]]</f>
        <v>3759</v>
      </c>
    </row>
    <row r="96" spans="2:12" x14ac:dyDescent="0.55000000000000004">
      <c r="B96">
        <v>95</v>
      </c>
      <c r="C96">
        <v>110204</v>
      </c>
      <c r="D96" s="9">
        <v>40846</v>
      </c>
      <c r="E96" s="9">
        <v>41090</v>
      </c>
      <c r="F96" s="34" cm="1">
        <f t="array" ref="F96">_xlfn.IFS(Tabulka5[[#This Row],[Fakt_datum_splatn]]-Tabulka5[[#This Row],[Fakt_datum_vzniku]]&gt;365,2,Tabulka5[[#This Row],[Fakt_datum_splatn]]-Tabulka5[[#This Row],[Fakt_datum_vzniku]]&lt;=365,1)</f>
        <v>1</v>
      </c>
      <c r="G96" s="3">
        <v>95</v>
      </c>
      <c r="H96" s="3">
        <v>1</v>
      </c>
      <c r="I96" s="30">
        <v>33</v>
      </c>
      <c r="J96" s="35">
        <v>3629</v>
      </c>
      <c r="K96" s="34">
        <v>1</v>
      </c>
      <c r="L96" s="34">
        <f>Tabulka5[[#This Row],[Zbo_Cena]]*Tabulka5[[#This Row],[Mnozstvi]]</f>
        <v>3629</v>
      </c>
    </row>
    <row r="97" spans="2:12" x14ac:dyDescent="0.55000000000000004">
      <c r="B97">
        <v>96</v>
      </c>
      <c r="C97">
        <v>110205</v>
      </c>
      <c r="D97" s="9">
        <v>40846</v>
      </c>
      <c r="E97" s="9">
        <v>41090</v>
      </c>
      <c r="F97" s="34" cm="1">
        <f t="array" ref="F97">_xlfn.IFS(Tabulka5[[#This Row],[Fakt_datum_splatn]]-Tabulka5[[#This Row],[Fakt_datum_vzniku]]&gt;365,2,Tabulka5[[#This Row],[Fakt_datum_splatn]]-Tabulka5[[#This Row],[Fakt_datum_vzniku]]&lt;=365,1)</f>
        <v>1</v>
      </c>
      <c r="G97" s="3">
        <v>96</v>
      </c>
      <c r="H97" s="3">
        <v>1</v>
      </c>
      <c r="I97" s="30">
        <v>34</v>
      </c>
      <c r="J97" s="35">
        <v>2589</v>
      </c>
      <c r="K97" s="34">
        <v>1</v>
      </c>
      <c r="L97" s="34">
        <f>Tabulka5[[#This Row],[Zbo_Cena]]*Tabulka5[[#This Row],[Mnozstvi]]</f>
        <v>2589</v>
      </c>
    </row>
    <row r="98" spans="2:12" x14ac:dyDescent="0.55000000000000004">
      <c r="B98">
        <v>97</v>
      </c>
      <c r="C98">
        <v>110206</v>
      </c>
      <c r="D98" s="9">
        <v>40846</v>
      </c>
      <c r="E98" s="9">
        <v>41090</v>
      </c>
      <c r="F98" s="34" cm="1">
        <f t="array" ref="F98">_xlfn.IFS(Tabulka5[[#This Row],[Fakt_datum_splatn]]-Tabulka5[[#This Row],[Fakt_datum_vzniku]]&gt;365,2,Tabulka5[[#This Row],[Fakt_datum_splatn]]-Tabulka5[[#This Row],[Fakt_datum_vzniku]]&lt;=365,1)</f>
        <v>1</v>
      </c>
      <c r="G98" s="3">
        <v>97</v>
      </c>
      <c r="H98" s="3">
        <v>1</v>
      </c>
      <c r="I98" s="30">
        <v>3</v>
      </c>
      <c r="J98" s="35">
        <v>2399</v>
      </c>
      <c r="K98" s="34">
        <v>1</v>
      </c>
      <c r="L98" s="34">
        <f>Tabulka5[[#This Row],[Zbo_Cena]]*Tabulka5[[#This Row],[Mnozstvi]]</f>
        <v>2399</v>
      </c>
    </row>
    <row r="99" spans="2:12" x14ac:dyDescent="0.55000000000000004">
      <c r="B99">
        <v>98</v>
      </c>
      <c r="C99">
        <v>110207</v>
      </c>
      <c r="D99" s="9">
        <v>40846</v>
      </c>
      <c r="E99" s="9">
        <v>41243</v>
      </c>
      <c r="F99" s="34" cm="1">
        <f t="array" ref="F99">_xlfn.IFS(Tabulka5[[#This Row],[Fakt_datum_splatn]]-Tabulka5[[#This Row],[Fakt_datum_vzniku]]&gt;365,2,Tabulka5[[#This Row],[Fakt_datum_splatn]]-Tabulka5[[#This Row],[Fakt_datum_vzniku]]&lt;=365,1)</f>
        <v>2</v>
      </c>
      <c r="G99" s="3">
        <v>98</v>
      </c>
      <c r="H99" s="3">
        <v>1</v>
      </c>
      <c r="I99" s="30">
        <v>4</v>
      </c>
      <c r="J99" s="35">
        <v>3299</v>
      </c>
      <c r="K99" s="34">
        <v>1</v>
      </c>
      <c r="L99" s="34">
        <f>Tabulka5[[#This Row],[Zbo_Cena]]*Tabulka5[[#This Row],[Mnozstvi]]</f>
        <v>3299</v>
      </c>
    </row>
    <row r="100" spans="2:12" x14ac:dyDescent="0.55000000000000004">
      <c r="B100">
        <v>99</v>
      </c>
      <c r="C100">
        <v>110208</v>
      </c>
      <c r="D100" s="9">
        <v>41090</v>
      </c>
      <c r="E100" s="9">
        <v>41243</v>
      </c>
      <c r="F100" s="34" cm="1">
        <f t="array" ref="F100">_xlfn.IFS(Tabulka5[[#This Row],[Fakt_datum_splatn]]-Tabulka5[[#This Row],[Fakt_datum_vzniku]]&gt;365,2,Tabulka5[[#This Row],[Fakt_datum_splatn]]-Tabulka5[[#This Row],[Fakt_datum_vzniku]]&lt;=365,1)</f>
        <v>1</v>
      </c>
      <c r="G100" s="3">
        <v>99</v>
      </c>
      <c r="H100" s="3">
        <v>1</v>
      </c>
      <c r="I100" s="30">
        <v>37</v>
      </c>
      <c r="J100" s="35">
        <v>2599</v>
      </c>
      <c r="K100" s="34">
        <v>1</v>
      </c>
      <c r="L100" s="34">
        <f>Tabulka5[[#This Row],[Zbo_Cena]]*Tabulka5[[#This Row],[Mnozstvi]]</f>
        <v>2599</v>
      </c>
    </row>
    <row r="101" spans="2:12" x14ac:dyDescent="0.55000000000000004">
      <c r="B101">
        <v>100</v>
      </c>
      <c r="C101">
        <v>110209</v>
      </c>
      <c r="D101" s="9">
        <v>41090</v>
      </c>
      <c r="E101" s="9">
        <v>41243</v>
      </c>
      <c r="F101" s="34" cm="1">
        <f t="array" ref="F101">_xlfn.IFS(Tabulka5[[#This Row],[Fakt_datum_splatn]]-Tabulka5[[#This Row],[Fakt_datum_vzniku]]&gt;365,2,Tabulka5[[#This Row],[Fakt_datum_splatn]]-Tabulka5[[#This Row],[Fakt_datum_vzniku]]&lt;=365,1)</f>
        <v>1</v>
      </c>
      <c r="G101" s="3">
        <v>100</v>
      </c>
      <c r="H101" s="3">
        <v>1</v>
      </c>
      <c r="I101" s="30">
        <v>38</v>
      </c>
      <c r="J101" s="35">
        <v>2799</v>
      </c>
      <c r="K101" s="34">
        <v>1</v>
      </c>
      <c r="L101" s="34">
        <f>Tabulka5[[#This Row],[Zbo_Cena]]*Tabulka5[[#This Row],[Mnozstvi]]</f>
        <v>2799</v>
      </c>
    </row>
    <row r="102" spans="2:12" x14ac:dyDescent="0.55000000000000004">
      <c r="B102">
        <v>101</v>
      </c>
      <c r="C102">
        <v>110210</v>
      </c>
      <c r="D102" s="9">
        <v>41090</v>
      </c>
      <c r="E102" s="9">
        <v>41243</v>
      </c>
      <c r="F102" s="34" cm="1">
        <f t="array" ref="F102">_xlfn.IFS(Tabulka5[[#This Row],[Fakt_datum_splatn]]-Tabulka5[[#This Row],[Fakt_datum_vzniku]]&gt;365,2,Tabulka5[[#This Row],[Fakt_datum_splatn]]-Tabulka5[[#This Row],[Fakt_datum_vzniku]]&lt;=365,1)</f>
        <v>1</v>
      </c>
      <c r="G102" s="3">
        <v>101</v>
      </c>
      <c r="H102" s="3">
        <v>1</v>
      </c>
      <c r="I102" s="30">
        <v>39</v>
      </c>
      <c r="J102" s="35">
        <v>1199</v>
      </c>
      <c r="K102" s="34">
        <v>1</v>
      </c>
      <c r="L102" s="34">
        <f>Tabulka5[[#This Row],[Zbo_Cena]]*Tabulka5[[#This Row],[Mnozstvi]]</f>
        <v>1199</v>
      </c>
    </row>
    <row r="103" spans="2:12" x14ac:dyDescent="0.55000000000000004">
      <c r="B103">
        <v>102</v>
      </c>
      <c r="C103">
        <v>110211</v>
      </c>
      <c r="D103" s="9">
        <v>41090</v>
      </c>
      <c r="E103" s="9">
        <v>41243</v>
      </c>
      <c r="F103" s="34" cm="1">
        <f t="array" ref="F103">_xlfn.IFS(Tabulka5[[#This Row],[Fakt_datum_splatn]]-Tabulka5[[#This Row],[Fakt_datum_vzniku]]&gt;365,2,Tabulka5[[#This Row],[Fakt_datum_splatn]]-Tabulka5[[#This Row],[Fakt_datum_vzniku]]&lt;=365,1)</f>
        <v>1</v>
      </c>
      <c r="G103" s="3">
        <v>102</v>
      </c>
      <c r="H103" s="3">
        <v>1</v>
      </c>
      <c r="I103" s="30">
        <v>31</v>
      </c>
      <c r="J103" s="35">
        <v>2599</v>
      </c>
      <c r="K103" s="34">
        <v>1</v>
      </c>
      <c r="L103" s="34">
        <f>Tabulka5[[#This Row],[Zbo_Cena]]*Tabulka5[[#This Row],[Mnozstvi]]</f>
        <v>2599</v>
      </c>
    </row>
    <row r="104" spans="2:12" x14ac:dyDescent="0.55000000000000004">
      <c r="B104">
        <v>103</v>
      </c>
      <c r="C104">
        <v>110212</v>
      </c>
      <c r="D104" s="9">
        <v>41090</v>
      </c>
      <c r="E104" s="9">
        <v>41243</v>
      </c>
      <c r="F104" s="34" cm="1">
        <f t="array" ref="F104">_xlfn.IFS(Tabulka5[[#This Row],[Fakt_datum_splatn]]-Tabulka5[[#This Row],[Fakt_datum_vzniku]]&gt;365,2,Tabulka5[[#This Row],[Fakt_datum_splatn]]-Tabulka5[[#This Row],[Fakt_datum_vzniku]]&lt;=365,1)</f>
        <v>1</v>
      </c>
      <c r="G104" s="3">
        <v>103</v>
      </c>
      <c r="H104" s="3">
        <v>1</v>
      </c>
      <c r="I104" s="30">
        <v>41</v>
      </c>
      <c r="J104" s="35">
        <v>1799</v>
      </c>
      <c r="K104" s="34">
        <v>1</v>
      </c>
      <c r="L104" s="34">
        <f>Tabulka5[[#This Row],[Zbo_Cena]]*Tabulka5[[#This Row],[Mnozstvi]]</f>
        <v>1799</v>
      </c>
    </row>
    <row r="105" spans="2:12" x14ac:dyDescent="0.55000000000000004">
      <c r="B105">
        <v>104</v>
      </c>
      <c r="C105">
        <v>110213</v>
      </c>
      <c r="D105" s="9">
        <v>41090</v>
      </c>
      <c r="E105" s="9">
        <v>41243</v>
      </c>
      <c r="F105" s="34" cm="1">
        <f t="array" ref="F105">_xlfn.IFS(Tabulka5[[#This Row],[Fakt_datum_splatn]]-Tabulka5[[#This Row],[Fakt_datum_vzniku]]&gt;365,2,Tabulka5[[#This Row],[Fakt_datum_splatn]]-Tabulka5[[#This Row],[Fakt_datum_vzniku]]&lt;=365,1)</f>
        <v>1</v>
      </c>
      <c r="G105" s="3">
        <v>104</v>
      </c>
      <c r="H105" s="3">
        <v>1</v>
      </c>
      <c r="I105" s="30">
        <v>43</v>
      </c>
      <c r="J105" s="35">
        <v>369</v>
      </c>
      <c r="K105" s="34">
        <v>1</v>
      </c>
      <c r="L105" s="34">
        <f>Tabulka5[[#This Row],[Zbo_Cena]]*Tabulka5[[#This Row],[Mnozstvi]]</f>
        <v>369</v>
      </c>
    </row>
    <row r="106" spans="2:12" x14ac:dyDescent="0.55000000000000004">
      <c r="B106">
        <v>105</v>
      </c>
      <c r="C106">
        <v>110214</v>
      </c>
      <c r="D106" s="9">
        <v>41090</v>
      </c>
      <c r="E106" s="9">
        <v>41275</v>
      </c>
      <c r="F106" s="34" cm="1">
        <f t="array" ref="F106">_xlfn.IFS(Tabulka5[[#This Row],[Fakt_datum_splatn]]-Tabulka5[[#This Row],[Fakt_datum_vzniku]]&gt;365,2,Tabulka5[[#This Row],[Fakt_datum_splatn]]-Tabulka5[[#This Row],[Fakt_datum_vzniku]]&lt;=365,1)</f>
        <v>1</v>
      </c>
      <c r="G106" s="3">
        <v>105</v>
      </c>
      <c r="H106" s="3">
        <v>1</v>
      </c>
      <c r="I106" s="30">
        <v>12</v>
      </c>
      <c r="J106" s="35">
        <v>839</v>
      </c>
      <c r="K106" s="34">
        <v>5</v>
      </c>
      <c r="L106" s="34">
        <f>Tabulka5[[#This Row],[Zbo_Cena]]*Tabulka5[[#This Row],[Mnozstvi]]</f>
        <v>4195</v>
      </c>
    </row>
    <row r="107" spans="2:12" x14ac:dyDescent="0.55000000000000004">
      <c r="B107">
        <v>106</v>
      </c>
      <c r="C107">
        <v>110215</v>
      </c>
      <c r="D107" s="9">
        <v>41090</v>
      </c>
      <c r="E107" s="9">
        <v>41275</v>
      </c>
      <c r="F107" s="34" cm="1">
        <f t="array" ref="F107">_xlfn.IFS(Tabulka5[[#This Row],[Fakt_datum_splatn]]-Tabulka5[[#This Row],[Fakt_datum_vzniku]]&gt;365,2,Tabulka5[[#This Row],[Fakt_datum_splatn]]-Tabulka5[[#This Row],[Fakt_datum_vzniku]]&lt;=365,1)</f>
        <v>1</v>
      </c>
      <c r="G107" s="3">
        <v>106</v>
      </c>
      <c r="H107" s="3">
        <v>1</v>
      </c>
      <c r="I107" s="30">
        <v>1</v>
      </c>
      <c r="J107" s="35">
        <v>1599</v>
      </c>
      <c r="K107" s="34">
        <v>5</v>
      </c>
      <c r="L107" s="34">
        <f>Tabulka5[[#This Row],[Zbo_Cena]]*Tabulka5[[#This Row],[Mnozstvi]]</f>
        <v>7995</v>
      </c>
    </row>
    <row r="108" spans="2:12" x14ac:dyDescent="0.55000000000000004">
      <c r="B108">
        <v>107</v>
      </c>
      <c r="C108">
        <v>110216</v>
      </c>
      <c r="D108" s="9">
        <v>41151</v>
      </c>
      <c r="E108" s="9">
        <v>41275</v>
      </c>
      <c r="F108" s="34" cm="1">
        <f t="array" ref="F108">_xlfn.IFS(Tabulka5[[#This Row],[Fakt_datum_splatn]]-Tabulka5[[#This Row],[Fakt_datum_vzniku]]&gt;365,2,Tabulka5[[#This Row],[Fakt_datum_splatn]]-Tabulka5[[#This Row],[Fakt_datum_vzniku]]&lt;=365,1)</f>
        <v>1</v>
      </c>
      <c r="G108" s="3">
        <v>107</v>
      </c>
      <c r="H108" s="3">
        <v>1</v>
      </c>
      <c r="I108" s="30">
        <v>3</v>
      </c>
      <c r="J108" s="35">
        <v>2399</v>
      </c>
      <c r="K108" s="34">
        <v>3</v>
      </c>
      <c r="L108" s="34">
        <f>Tabulka5[[#This Row],[Zbo_Cena]]*Tabulka5[[#This Row],[Mnozstvi]]</f>
        <v>7197</v>
      </c>
    </row>
    <row r="109" spans="2:12" x14ac:dyDescent="0.55000000000000004">
      <c r="B109">
        <v>108</v>
      </c>
      <c r="C109">
        <v>110217</v>
      </c>
      <c r="D109" s="9">
        <v>41151</v>
      </c>
      <c r="E109" s="9">
        <v>41275</v>
      </c>
      <c r="F109" s="34" cm="1">
        <f t="array" ref="F109">_xlfn.IFS(Tabulka5[[#This Row],[Fakt_datum_splatn]]-Tabulka5[[#This Row],[Fakt_datum_vzniku]]&gt;365,2,Tabulka5[[#This Row],[Fakt_datum_splatn]]-Tabulka5[[#This Row],[Fakt_datum_vzniku]]&lt;=365,1)</f>
        <v>1</v>
      </c>
      <c r="G109" s="3">
        <v>108</v>
      </c>
      <c r="H109" s="3">
        <v>1</v>
      </c>
      <c r="I109" s="30">
        <v>11</v>
      </c>
      <c r="J109" s="35">
        <v>3599</v>
      </c>
      <c r="K109" s="34">
        <v>3</v>
      </c>
      <c r="L109" s="34">
        <f>Tabulka5[[#This Row],[Zbo_Cena]]*Tabulka5[[#This Row],[Mnozstvi]]</f>
        <v>10797</v>
      </c>
    </row>
    <row r="110" spans="2:12" x14ac:dyDescent="0.55000000000000004">
      <c r="B110">
        <v>109</v>
      </c>
      <c r="C110">
        <v>110218</v>
      </c>
      <c r="D110" s="9">
        <v>41151</v>
      </c>
      <c r="E110" s="9">
        <v>41275</v>
      </c>
      <c r="F110" s="34" cm="1">
        <f t="array" ref="F110">_xlfn.IFS(Tabulka5[[#This Row],[Fakt_datum_splatn]]-Tabulka5[[#This Row],[Fakt_datum_vzniku]]&gt;365,2,Tabulka5[[#This Row],[Fakt_datum_splatn]]-Tabulka5[[#This Row],[Fakt_datum_vzniku]]&lt;=365,1)</f>
        <v>1</v>
      </c>
      <c r="G110" s="3">
        <v>109</v>
      </c>
      <c r="H110" s="3">
        <v>1</v>
      </c>
      <c r="I110" s="30">
        <v>43</v>
      </c>
      <c r="J110" s="35">
        <v>369</v>
      </c>
      <c r="K110" s="34">
        <v>3</v>
      </c>
      <c r="L110" s="34">
        <f>Tabulka5[[#This Row],[Zbo_Cena]]*Tabulka5[[#This Row],[Mnozstvi]]</f>
        <v>1107</v>
      </c>
    </row>
    <row r="111" spans="2:12" x14ac:dyDescent="0.55000000000000004">
      <c r="B111">
        <v>110</v>
      </c>
      <c r="C111">
        <v>110219</v>
      </c>
      <c r="D111" s="9">
        <v>41151</v>
      </c>
      <c r="E111" s="9">
        <v>41306</v>
      </c>
      <c r="F111" s="34" cm="1">
        <f t="array" ref="F111">_xlfn.IFS(Tabulka5[[#This Row],[Fakt_datum_splatn]]-Tabulka5[[#This Row],[Fakt_datum_vzniku]]&gt;365,2,Tabulka5[[#This Row],[Fakt_datum_splatn]]-Tabulka5[[#This Row],[Fakt_datum_vzniku]]&lt;=365,1)</f>
        <v>1</v>
      </c>
      <c r="G111" s="3">
        <v>110</v>
      </c>
      <c r="H111" s="3">
        <v>1</v>
      </c>
      <c r="I111" s="30">
        <v>9</v>
      </c>
      <c r="J111" s="35">
        <v>2799</v>
      </c>
      <c r="K111" s="34">
        <v>3</v>
      </c>
      <c r="L111" s="34">
        <f>Tabulka5[[#This Row],[Zbo_Cena]]*Tabulka5[[#This Row],[Mnozstvi]]</f>
        <v>8397</v>
      </c>
    </row>
    <row r="112" spans="2:12" x14ac:dyDescent="0.55000000000000004">
      <c r="B112">
        <v>111</v>
      </c>
      <c r="C112">
        <v>110220</v>
      </c>
      <c r="D112" s="9">
        <v>41151</v>
      </c>
      <c r="E112" s="9">
        <v>41334</v>
      </c>
      <c r="F112" s="34" cm="1">
        <f t="array" ref="F112">_xlfn.IFS(Tabulka5[[#This Row],[Fakt_datum_splatn]]-Tabulka5[[#This Row],[Fakt_datum_vzniku]]&gt;365,2,Tabulka5[[#This Row],[Fakt_datum_splatn]]-Tabulka5[[#This Row],[Fakt_datum_vzniku]]&lt;=365,1)</f>
        <v>1</v>
      </c>
      <c r="G112" s="3">
        <v>111</v>
      </c>
      <c r="H112" s="3">
        <v>1</v>
      </c>
      <c r="I112" s="30">
        <v>12</v>
      </c>
      <c r="J112" s="35">
        <v>839</v>
      </c>
      <c r="K112" s="34">
        <v>15</v>
      </c>
      <c r="L112" s="34">
        <f>Tabulka5[[#This Row],[Zbo_Cena]]*Tabulka5[[#This Row],[Mnozstvi]]</f>
        <v>12585</v>
      </c>
    </row>
    <row r="113" spans="2:12" x14ac:dyDescent="0.55000000000000004">
      <c r="B113">
        <v>112</v>
      </c>
      <c r="C113">
        <v>110221</v>
      </c>
      <c r="D113" s="9">
        <v>41151</v>
      </c>
      <c r="E113" s="9">
        <v>41365</v>
      </c>
      <c r="F113" s="34" cm="1">
        <f t="array" ref="F113">_xlfn.IFS(Tabulka5[[#This Row],[Fakt_datum_splatn]]-Tabulka5[[#This Row],[Fakt_datum_vzniku]]&gt;365,2,Tabulka5[[#This Row],[Fakt_datum_splatn]]-Tabulka5[[#This Row],[Fakt_datum_vzniku]]&lt;=365,1)</f>
        <v>1</v>
      </c>
      <c r="G113" s="3">
        <v>112</v>
      </c>
      <c r="H113" s="3">
        <v>1</v>
      </c>
      <c r="I113" s="30">
        <v>13</v>
      </c>
      <c r="J113" s="35">
        <v>959</v>
      </c>
      <c r="K113" s="34">
        <v>15</v>
      </c>
      <c r="L113" s="34">
        <f>Tabulka5[[#This Row],[Zbo_Cena]]*Tabulka5[[#This Row],[Mnozstvi]]</f>
        <v>14385</v>
      </c>
    </row>
    <row r="114" spans="2:12" x14ac:dyDescent="0.55000000000000004">
      <c r="B114">
        <v>113</v>
      </c>
      <c r="C114">
        <v>110222</v>
      </c>
      <c r="D114" s="9">
        <v>41151</v>
      </c>
      <c r="E114" s="9">
        <v>41395</v>
      </c>
      <c r="F114" s="34" cm="1">
        <f t="array" ref="F114">_xlfn.IFS(Tabulka5[[#This Row],[Fakt_datum_splatn]]-Tabulka5[[#This Row],[Fakt_datum_vzniku]]&gt;365,2,Tabulka5[[#This Row],[Fakt_datum_splatn]]-Tabulka5[[#This Row],[Fakt_datum_vzniku]]&lt;=365,1)</f>
        <v>1</v>
      </c>
      <c r="G114" s="3">
        <v>113</v>
      </c>
      <c r="H114" s="3">
        <v>1</v>
      </c>
      <c r="I114" s="30">
        <v>13</v>
      </c>
      <c r="J114" s="35">
        <v>959</v>
      </c>
      <c r="K114" s="34">
        <v>40</v>
      </c>
      <c r="L114" s="34">
        <f>Tabulka5[[#This Row],[Zbo_Cena]]*Tabulka5[[#This Row],[Mnozstvi]]</f>
        <v>38360</v>
      </c>
    </row>
    <row r="115" spans="2:12" x14ac:dyDescent="0.55000000000000004">
      <c r="B115">
        <v>114</v>
      </c>
      <c r="C115">
        <v>110223</v>
      </c>
      <c r="D115" s="9">
        <v>41182</v>
      </c>
      <c r="E115" s="9">
        <v>41426</v>
      </c>
      <c r="F115" s="34" cm="1">
        <f t="array" ref="F115">_xlfn.IFS(Tabulka5[[#This Row],[Fakt_datum_splatn]]-Tabulka5[[#This Row],[Fakt_datum_vzniku]]&gt;365,2,Tabulka5[[#This Row],[Fakt_datum_splatn]]-Tabulka5[[#This Row],[Fakt_datum_vzniku]]&lt;=365,1)</f>
        <v>1</v>
      </c>
      <c r="G115" s="3">
        <v>114</v>
      </c>
      <c r="H115" s="3">
        <v>1</v>
      </c>
      <c r="I115" s="30">
        <v>43</v>
      </c>
      <c r="J115" s="35">
        <v>369</v>
      </c>
      <c r="K115" s="34">
        <v>15</v>
      </c>
      <c r="L115" s="34">
        <f>Tabulka5[[#This Row],[Zbo_Cena]]*Tabulka5[[#This Row],[Mnozstvi]]</f>
        <v>5535</v>
      </c>
    </row>
    <row r="116" spans="2:12" x14ac:dyDescent="0.55000000000000004">
      <c r="B116">
        <v>115</v>
      </c>
      <c r="C116">
        <v>110224</v>
      </c>
      <c r="D116" s="9">
        <v>41212</v>
      </c>
      <c r="E116" s="9">
        <v>41579</v>
      </c>
      <c r="F116" s="34" cm="1">
        <f t="array" ref="F116">_xlfn.IFS(Tabulka5[[#This Row],[Fakt_datum_splatn]]-Tabulka5[[#This Row],[Fakt_datum_vzniku]]&gt;365,2,Tabulka5[[#This Row],[Fakt_datum_splatn]]-Tabulka5[[#This Row],[Fakt_datum_vzniku]]&lt;=365,1)</f>
        <v>2</v>
      </c>
      <c r="G116" s="3">
        <v>115</v>
      </c>
      <c r="H116" s="3">
        <v>1</v>
      </c>
      <c r="I116" s="30">
        <v>24</v>
      </c>
      <c r="J116" s="35">
        <v>15199</v>
      </c>
      <c r="K116" s="34">
        <v>2</v>
      </c>
      <c r="L116" s="34">
        <f>Tabulka5[[#This Row],[Zbo_Cena]]*Tabulka5[[#This Row],[Mnozstvi]]</f>
        <v>30398</v>
      </c>
    </row>
    <row r="117" spans="2:12" x14ac:dyDescent="0.55000000000000004">
      <c r="B117">
        <v>116</v>
      </c>
      <c r="C117">
        <v>110225</v>
      </c>
      <c r="D117" s="9">
        <v>41243</v>
      </c>
      <c r="E117" s="9">
        <v>41579</v>
      </c>
      <c r="F117" s="34" cm="1">
        <f t="array" ref="F117">_xlfn.IFS(Tabulka5[[#This Row],[Fakt_datum_splatn]]-Tabulka5[[#This Row],[Fakt_datum_vzniku]]&gt;365,2,Tabulka5[[#This Row],[Fakt_datum_splatn]]-Tabulka5[[#This Row],[Fakt_datum_vzniku]]&lt;=365,1)</f>
        <v>1</v>
      </c>
      <c r="G117" s="3">
        <v>116</v>
      </c>
      <c r="H117" s="3">
        <v>1</v>
      </c>
      <c r="I117" s="30">
        <v>11</v>
      </c>
      <c r="J117" s="35">
        <v>3599</v>
      </c>
      <c r="K117" s="34">
        <v>2</v>
      </c>
      <c r="L117" s="34">
        <f>Tabulka5[[#This Row],[Zbo_Cena]]*Tabulka5[[#This Row],[Mnozstvi]]</f>
        <v>7198</v>
      </c>
    </row>
    <row r="118" spans="2:12" x14ac:dyDescent="0.55000000000000004">
      <c r="B118">
        <v>117</v>
      </c>
      <c r="C118">
        <v>110226</v>
      </c>
      <c r="D118" s="9">
        <v>41273</v>
      </c>
      <c r="E118" s="9">
        <v>41579</v>
      </c>
      <c r="F118" s="34" cm="1">
        <f t="array" ref="F118">_xlfn.IFS(Tabulka5[[#This Row],[Fakt_datum_splatn]]-Tabulka5[[#This Row],[Fakt_datum_vzniku]]&gt;365,2,Tabulka5[[#This Row],[Fakt_datum_splatn]]-Tabulka5[[#This Row],[Fakt_datum_vzniku]]&lt;=365,1)</f>
        <v>1</v>
      </c>
      <c r="G118" s="3">
        <v>117</v>
      </c>
      <c r="H118" s="3">
        <v>2</v>
      </c>
      <c r="I118" s="30">
        <v>50</v>
      </c>
      <c r="J118" s="35">
        <v>1899</v>
      </c>
      <c r="K118" s="34">
        <v>2</v>
      </c>
      <c r="L118" s="34">
        <f>Tabulka5[[#This Row],[Zbo_Cena]]*Tabulka5[[#This Row],[Mnozstvi]]</f>
        <v>3798</v>
      </c>
    </row>
    <row r="119" spans="2:12" x14ac:dyDescent="0.55000000000000004">
      <c r="B119">
        <v>118</v>
      </c>
      <c r="C119">
        <v>110227</v>
      </c>
      <c r="D119" s="9">
        <v>41304</v>
      </c>
      <c r="E119" s="9">
        <v>41579</v>
      </c>
      <c r="F119" s="34" cm="1">
        <f t="array" ref="F119">_xlfn.IFS(Tabulka5[[#This Row],[Fakt_datum_splatn]]-Tabulka5[[#This Row],[Fakt_datum_vzniku]]&gt;365,2,Tabulka5[[#This Row],[Fakt_datum_splatn]]-Tabulka5[[#This Row],[Fakt_datum_vzniku]]&lt;=365,1)</f>
        <v>1</v>
      </c>
      <c r="G119" s="3">
        <v>118</v>
      </c>
      <c r="H119" s="3">
        <v>1</v>
      </c>
      <c r="I119" s="30">
        <v>51</v>
      </c>
      <c r="J119" s="35">
        <v>2199</v>
      </c>
      <c r="K119" s="34">
        <v>2</v>
      </c>
      <c r="L119" s="34">
        <f>Tabulka5[[#This Row],[Zbo_Cena]]*Tabulka5[[#This Row],[Mnozstvi]]</f>
        <v>4398</v>
      </c>
    </row>
    <row r="120" spans="2:12" x14ac:dyDescent="0.55000000000000004">
      <c r="B120">
        <v>119</v>
      </c>
      <c r="C120">
        <v>110228</v>
      </c>
      <c r="D120" s="9">
        <v>41334</v>
      </c>
      <c r="E120" s="9">
        <v>41579</v>
      </c>
      <c r="F120" s="34" cm="1">
        <f t="array" ref="F120">_xlfn.IFS(Tabulka5[[#This Row],[Fakt_datum_splatn]]-Tabulka5[[#This Row],[Fakt_datum_vzniku]]&gt;365,2,Tabulka5[[#This Row],[Fakt_datum_splatn]]-Tabulka5[[#This Row],[Fakt_datum_vzniku]]&lt;=365,1)</f>
        <v>1</v>
      </c>
      <c r="G120" s="3">
        <v>119</v>
      </c>
      <c r="H120" s="3">
        <v>1</v>
      </c>
      <c r="I120" s="30">
        <v>43</v>
      </c>
      <c r="J120" s="35">
        <v>369</v>
      </c>
      <c r="K120" s="34">
        <v>2</v>
      </c>
      <c r="L120" s="34">
        <f>Tabulka5[[#This Row],[Zbo_Cena]]*Tabulka5[[#This Row],[Mnozstvi]]</f>
        <v>738</v>
      </c>
    </row>
    <row r="121" spans="2:12" x14ac:dyDescent="0.55000000000000004">
      <c r="B121">
        <v>120</v>
      </c>
      <c r="C121">
        <v>110229</v>
      </c>
      <c r="D121" s="9">
        <v>41334</v>
      </c>
      <c r="E121" s="9">
        <v>41579</v>
      </c>
      <c r="F121" s="34" cm="1">
        <f t="array" ref="F121">_xlfn.IFS(Tabulka5[[#This Row],[Fakt_datum_splatn]]-Tabulka5[[#This Row],[Fakt_datum_vzniku]]&gt;365,2,Tabulka5[[#This Row],[Fakt_datum_splatn]]-Tabulka5[[#This Row],[Fakt_datum_vzniku]]&lt;=365,1)</f>
        <v>1</v>
      </c>
      <c r="G121" s="3">
        <v>120</v>
      </c>
      <c r="H121" s="3">
        <v>1</v>
      </c>
      <c r="I121" s="30">
        <v>43</v>
      </c>
      <c r="J121" s="35">
        <v>369</v>
      </c>
      <c r="K121" s="34">
        <v>2</v>
      </c>
      <c r="L121" s="34">
        <f>Tabulka5[[#This Row],[Zbo_Cena]]*Tabulka5[[#This Row],[Mnozstvi]]</f>
        <v>738</v>
      </c>
    </row>
    <row r="122" spans="2:12" x14ac:dyDescent="0.55000000000000004">
      <c r="B122">
        <v>121</v>
      </c>
      <c r="C122">
        <v>110230</v>
      </c>
      <c r="D122" s="9">
        <v>41334</v>
      </c>
      <c r="E122" s="9">
        <v>41579</v>
      </c>
      <c r="F122" s="34" cm="1">
        <f t="array" ref="F122">_xlfn.IFS(Tabulka5[[#This Row],[Fakt_datum_splatn]]-Tabulka5[[#This Row],[Fakt_datum_vzniku]]&gt;365,2,Tabulka5[[#This Row],[Fakt_datum_splatn]]-Tabulka5[[#This Row],[Fakt_datum_vzniku]]&lt;=365,1)</f>
        <v>1</v>
      </c>
      <c r="G122" s="3">
        <v>121</v>
      </c>
      <c r="H122" s="3">
        <v>1</v>
      </c>
      <c r="I122" s="30">
        <v>43</v>
      </c>
      <c r="J122" s="35">
        <v>369</v>
      </c>
      <c r="K122" s="34">
        <v>9</v>
      </c>
      <c r="L122" s="34">
        <f>Tabulka5[[#This Row],[Zbo_Cena]]*Tabulka5[[#This Row],[Mnozstvi]]</f>
        <v>3321</v>
      </c>
    </row>
    <row r="123" spans="2:12" x14ac:dyDescent="0.55000000000000004">
      <c r="B123">
        <v>122</v>
      </c>
      <c r="C123">
        <v>110231</v>
      </c>
      <c r="D123" s="9">
        <v>41334</v>
      </c>
      <c r="E123" s="9">
        <v>41579</v>
      </c>
      <c r="F123" s="34" cm="1">
        <f t="array" ref="F123">_xlfn.IFS(Tabulka5[[#This Row],[Fakt_datum_splatn]]-Tabulka5[[#This Row],[Fakt_datum_vzniku]]&gt;365,2,Tabulka5[[#This Row],[Fakt_datum_splatn]]-Tabulka5[[#This Row],[Fakt_datum_vzniku]]&lt;=365,1)</f>
        <v>1</v>
      </c>
      <c r="G123" s="3">
        <v>122</v>
      </c>
      <c r="H123" s="3">
        <v>1</v>
      </c>
      <c r="I123" s="30">
        <v>43</v>
      </c>
      <c r="J123" s="35">
        <v>369</v>
      </c>
      <c r="K123" s="34">
        <v>2</v>
      </c>
      <c r="L123" s="34">
        <f>Tabulka5[[#This Row],[Zbo_Cena]]*Tabulka5[[#This Row],[Mnozstvi]]</f>
        <v>738</v>
      </c>
    </row>
    <row r="124" spans="2:12" x14ac:dyDescent="0.55000000000000004">
      <c r="B124">
        <v>123</v>
      </c>
      <c r="C124">
        <v>110232</v>
      </c>
      <c r="D124" s="9">
        <v>41334</v>
      </c>
      <c r="E124" s="9">
        <v>41579</v>
      </c>
      <c r="F124" s="34" cm="1">
        <f t="array" ref="F124">_xlfn.IFS(Tabulka5[[#This Row],[Fakt_datum_splatn]]-Tabulka5[[#This Row],[Fakt_datum_vzniku]]&gt;365,2,Tabulka5[[#This Row],[Fakt_datum_splatn]]-Tabulka5[[#This Row],[Fakt_datum_vzniku]]&lt;=365,1)</f>
        <v>1</v>
      </c>
      <c r="G124" s="3">
        <v>123</v>
      </c>
      <c r="H124" s="3">
        <v>2</v>
      </c>
      <c r="I124" s="30">
        <v>37</v>
      </c>
      <c r="J124" s="35">
        <v>2599</v>
      </c>
      <c r="K124" s="34">
        <v>1</v>
      </c>
      <c r="L124" s="34">
        <f>Tabulka5[[#This Row],[Zbo_Cena]]*Tabulka5[[#This Row],[Mnozstvi]]</f>
        <v>2599</v>
      </c>
    </row>
    <row r="125" spans="2:12" x14ac:dyDescent="0.55000000000000004">
      <c r="B125">
        <v>124</v>
      </c>
      <c r="C125">
        <v>110233</v>
      </c>
      <c r="D125" s="9">
        <v>41334</v>
      </c>
      <c r="E125" s="9">
        <v>41699</v>
      </c>
      <c r="F125" s="34" cm="1">
        <f t="array" ref="F125">_xlfn.IFS(Tabulka5[[#This Row],[Fakt_datum_splatn]]-Tabulka5[[#This Row],[Fakt_datum_vzniku]]&gt;365,2,Tabulka5[[#This Row],[Fakt_datum_splatn]]-Tabulka5[[#This Row],[Fakt_datum_vzniku]]&lt;=365,1)</f>
        <v>1</v>
      </c>
      <c r="G125" s="3">
        <v>124</v>
      </c>
      <c r="H125" s="3">
        <v>2</v>
      </c>
      <c r="I125" s="30">
        <v>37</v>
      </c>
      <c r="J125" s="35">
        <v>2599</v>
      </c>
      <c r="K125" s="34">
        <v>1</v>
      </c>
      <c r="L125" s="34">
        <f>Tabulka5[[#This Row],[Zbo_Cena]]*Tabulka5[[#This Row],[Mnozstvi]]</f>
        <v>2599</v>
      </c>
    </row>
    <row r="126" spans="2:12" x14ac:dyDescent="0.55000000000000004">
      <c r="B126">
        <v>125</v>
      </c>
      <c r="C126">
        <v>110234</v>
      </c>
      <c r="D126" s="9">
        <v>41334</v>
      </c>
      <c r="E126" s="9">
        <v>41728</v>
      </c>
      <c r="F126" s="34" cm="1">
        <f t="array" ref="F126">_xlfn.IFS(Tabulka5[[#This Row],[Fakt_datum_splatn]]-Tabulka5[[#This Row],[Fakt_datum_vzniku]]&gt;365,2,Tabulka5[[#This Row],[Fakt_datum_splatn]]-Tabulka5[[#This Row],[Fakt_datum_vzniku]]&lt;=365,1)</f>
        <v>2</v>
      </c>
      <c r="G126" s="3">
        <v>125</v>
      </c>
      <c r="H126" s="3">
        <v>1</v>
      </c>
      <c r="I126" s="30">
        <v>37</v>
      </c>
      <c r="J126" s="35">
        <v>2599</v>
      </c>
      <c r="K126" s="34">
        <v>1</v>
      </c>
      <c r="L126" s="34">
        <f>Tabulka5[[#This Row],[Zbo_Cena]]*Tabulka5[[#This Row],[Mnozstvi]]</f>
        <v>2599</v>
      </c>
    </row>
    <row r="127" spans="2:12" x14ac:dyDescent="0.55000000000000004">
      <c r="B127">
        <v>126</v>
      </c>
      <c r="C127">
        <v>110235</v>
      </c>
      <c r="D127" s="9">
        <v>41365</v>
      </c>
      <c r="E127" s="9">
        <v>41728</v>
      </c>
      <c r="F127" s="34" cm="1">
        <f t="array" ref="F127">_xlfn.IFS(Tabulka5[[#This Row],[Fakt_datum_splatn]]-Tabulka5[[#This Row],[Fakt_datum_vzniku]]&gt;365,2,Tabulka5[[#This Row],[Fakt_datum_splatn]]-Tabulka5[[#This Row],[Fakt_datum_vzniku]]&lt;=365,1)</f>
        <v>1</v>
      </c>
      <c r="G127" s="3">
        <v>126</v>
      </c>
      <c r="H127" s="3">
        <v>2</v>
      </c>
      <c r="I127" s="30">
        <v>12</v>
      </c>
      <c r="J127" s="35">
        <v>839</v>
      </c>
      <c r="K127" s="34">
        <v>1</v>
      </c>
      <c r="L127" s="34">
        <f>Tabulka5[[#This Row],[Zbo_Cena]]*Tabulka5[[#This Row],[Mnozstvi]]</f>
        <v>839</v>
      </c>
    </row>
    <row r="128" spans="2:12" x14ac:dyDescent="0.55000000000000004">
      <c r="B128">
        <v>127</v>
      </c>
      <c r="C128">
        <v>110236</v>
      </c>
      <c r="D128" s="9">
        <v>41395</v>
      </c>
      <c r="E128" s="9">
        <v>41728</v>
      </c>
      <c r="F128" s="34" cm="1">
        <f t="array" ref="F128">_xlfn.IFS(Tabulka5[[#This Row],[Fakt_datum_splatn]]-Tabulka5[[#This Row],[Fakt_datum_vzniku]]&gt;365,2,Tabulka5[[#This Row],[Fakt_datum_splatn]]-Tabulka5[[#This Row],[Fakt_datum_vzniku]]&lt;=365,1)</f>
        <v>1</v>
      </c>
      <c r="G128" s="3">
        <v>127</v>
      </c>
      <c r="H128" s="3">
        <v>2</v>
      </c>
      <c r="I128" s="30">
        <v>31</v>
      </c>
      <c r="J128" s="35">
        <v>2599</v>
      </c>
      <c r="K128" s="34">
        <v>1</v>
      </c>
      <c r="L128" s="34">
        <f>Tabulka5[[#This Row],[Zbo_Cena]]*Tabulka5[[#This Row],[Mnozstvi]]</f>
        <v>2599</v>
      </c>
    </row>
    <row r="129" spans="2:12" x14ac:dyDescent="0.55000000000000004">
      <c r="B129">
        <v>128</v>
      </c>
      <c r="C129">
        <v>110237</v>
      </c>
      <c r="D129" s="9">
        <v>41426</v>
      </c>
      <c r="E129" s="9">
        <v>41728</v>
      </c>
      <c r="F129" s="34" cm="1">
        <f t="array" ref="F129">_xlfn.IFS(Tabulka5[[#This Row],[Fakt_datum_splatn]]-Tabulka5[[#This Row],[Fakt_datum_vzniku]]&gt;365,2,Tabulka5[[#This Row],[Fakt_datum_splatn]]-Tabulka5[[#This Row],[Fakt_datum_vzniku]]&lt;=365,1)</f>
        <v>1</v>
      </c>
      <c r="G129" s="3">
        <v>128</v>
      </c>
      <c r="H129" s="3">
        <v>2</v>
      </c>
      <c r="I129" s="30">
        <v>13</v>
      </c>
      <c r="J129" s="35">
        <v>959</v>
      </c>
      <c r="K129" s="34">
        <v>1</v>
      </c>
      <c r="L129" s="34">
        <f>Tabulka5[[#This Row],[Zbo_Cena]]*Tabulka5[[#This Row],[Mnozstvi]]</f>
        <v>959</v>
      </c>
    </row>
    <row r="130" spans="2:12" x14ac:dyDescent="0.55000000000000004">
      <c r="B130">
        <v>129</v>
      </c>
      <c r="C130">
        <v>110238</v>
      </c>
      <c r="D130" s="9">
        <v>41456</v>
      </c>
      <c r="E130" s="9">
        <v>41728</v>
      </c>
      <c r="F130" s="34" cm="1">
        <f t="array" ref="F130">_xlfn.IFS(Tabulka5[[#This Row],[Fakt_datum_splatn]]-Tabulka5[[#This Row],[Fakt_datum_vzniku]]&gt;365,2,Tabulka5[[#This Row],[Fakt_datum_splatn]]-Tabulka5[[#This Row],[Fakt_datum_vzniku]]&lt;=365,1)</f>
        <v>1</v>
      </c>
      <c r="G130" s="3">
        <v>129</v>
      </c>
      <c r="H130" s="3">
        <v>2</v>
      </c>
      <c r="I130" s="30">
        <v>48</v>
      </c>
      <c r="J130" s="35">
        <v>469</v>
      </c>
      <c r="K130" s="34">
        <v>1</v>
      </c>
      <c r="L130" s="34">
        <f>Tabulka5[[#This Row],[Zbo_Cena]]*Tabulka5[[#This Row],[Mnozstvi]]</f>
        <v>469</v>
      </c>
    </row>
    <row r="131" spans="2:12" x14ac:dyDescent="0.55000000000000004">
      <c r="B131">
        <v>130</v>
      </c>
      <c r="C131">
        <v>110239</v>
      </c>
      <c r="D131" s="9">
        <v>41487</v>
      </c>
      <c r="E131" s="9">
        <v>41728</v>
      </c>
      <c r="F131" s="34" cm="1">
        <f t="array" ref="F131">_xlfn.IFS(Tabulka5[[#This Row],[Fakt_datum_splatn]]-Tabulka5[[#This Row],[Fakt_datum_vzniku]]&gt;365,2,Tabulka5[[#This Row],[Fakt_datum_splatn]]-Tabulka5[[#This Row],[Fakt_datum_vzniku]]&lt;=365,1)</f>
        <v>1</v>
      </c>
      <c r="G131" s="3">
        <v>130</v>
      </c>
      <c r="H131" s="3">
        <v>2</v>
      </c>
      <c r="I131" s="30">
        <v>48</v>
      </c>
      <c r="J131" s="35">
        <v>469</v>
      </c>
      <c r="K131" s="34">
        <v>1</v>
      </c>
      <c r="L131" s="34">
        <f>Tabulka5[[#This Row],[Zbo_Cena]]*Tabulka5[[#This Row],[Mnozstvi]]</f>
        <v>469</v>
      </c>
    </row>
    <row r="132" spans="2:12" x14ac:dyDescent="0.55000000000000004">
      <c r="B132">
        <v>131</v>
      </c>
      <c r="C132">
        <v>110240</v>
      </c>
      <c r="D132" s="9">
        <v>41518</v>
      </c>
      <c r="E132" s="9">
        <v>41728</v>
      </c>
      <c r="F132" s="34" cm="1">
        <f t="array" ref="F132">_xlfn.IFS(Tabulka5[[#This Row],[Fakt_datum_splatn]]-Tabulka5[[#This Row],[Fakt_datum_vzniku]]&gt;365,2,Tabulka5[[#This Row],[Fakt_datum_splatn]]-Tabulka5[[#This Row],[Fakt_datum_vzniku]]&lt;=365,1)</f>
        <v>1</v>
      </c>
      <c r="G132" s="3">
        <v>131</v>
      </c>
      <c r="H132" s="3">
        <v>1</v>
      </c>
      <c r="I132" s="30">
        <v>13</v>
      </c>
      <c r="J132" s="35">
        <v>959</v>
      </c>
      <c r="K132" s="34">
        <v>15</v>
      </c>
      <c r="L132" s="34">
        <f>Tabulka5[[#This Row],[Zbo_Cena]]*Tabulka5[[#This Row],[Mnozstvi]]</f>
        <v>14385</v>
      </c>
    </row>
    <row r="133" spans="2:12" x14ac:dyDescent="0.55000000000000004">
      <c r="B133">
        <v>132</v>
      </c>
      <c r="C133">
        <v>110241</v>
      </c>
      <c r="D133" s="9">
        <v>41548</v>
      </c>
      <c r="E133" s="9">
        <v>41759</v>
      </c>
      <c r="F133" s="34" cm="1">
        <f t="array" ref="F133">_xlfn.IFS(Tabulka5[[#This Row],[Fakt_datum_splatn]]-Tabulka5[[#This Row],[Fakt_datum_vzniku]]&gt;365,2,Tabulka5[[#This Row],[Fakt_datum_splatn]]-Tabulka5[[#This Row],[Fakt_datum_vzniku]]&lt;=365,1)</f>
        <v>1</v>
      </c>
      <c r="G133" s="3">
        <v>132</v>
      </c>
      <c r="H133" s="3">
        <v>1</v>
      </c>
      <c r="I133" s="30">
        <v>48</v>
      </c>
      <c r="J133" s="35">
        <v>469</v>
      </c>
      <c r="K133" s="34">
        <v>2</v>
      </c>
      <c r="L133" s="34">
        <f>Tabulka5[[#This Row],[Zbo_Cena]]*Tabulka5[[#This Row],[Mnozstvi]]</f>
        <v>938</v>
      </c>
    </row>
    <row r="134" spans="2:12" x14ac:dyDescent="0.55000000000000004">
      <c r="B134">
        <v>133</v>
      </c>
      <c r="C134">
        <v>110242</v>
      </c>
      <c r="D134" s="9">
        <v>41548</v>
      </c>
      <c r="E134" s="9">
        <v>41789</v>
      </c>
      <c r="F134" s="34" cm="1">
        <f t="array" ref="F134">_xlfn.IFS(Tabulka5[[#This Row],[Fakt_datum_splatn]]-Tabulka5[[#This Row],[Fakt_datum_vzniku]]&gt;365,2,Tabulka5[[#This Row],[Fakt_datum_splatn]]-Tabulka5[[#This Row],[Fakt_datum_vzniku]]&lt;=365,1)</f>
        <v>1</v>
      </c>
      <c r="G134" s="3">
        <v>133</v>
      </c>
      <c r="H134" s="3">
        <v>2</v>
      </c>
      <c r="I134" s="30">
        <v>43</v>
      </c>
      <c r="J134" s="35">
        <v>369</v>
      </c>
      <c r="K134" s="34">
        <v>2</v>
      </c>
      <c r="L134" s="34">
        <f>Tabulka5[[#This Row],[Zbo_Cena]]*Tabulka5[[#This Row],[Mnozstvi]]</f>
        <v>738</v>
      </c>
    </row>
    <row r="135" spans="2:12" x14ac:dyDescent="0.55000000000000004">
      <c r="B135">
        <v>134</v>
      </c>
      <c r="C135">
        <v>110243</v>
      </c>
      <c r="D135" s="9">
        <v>41548</v>
      </c>
      <c r="E135" s="9">
        <v>41820</v>
      </c>
      <c r="F135" s="34" cm="1">
        <f t="array" ref="F135">_xlfn.IFS(Tabulka5[[#This Row],[Fakt_datum_splatn]]-Tabulka5[[#This Row],[Fakt_datum_vzniku]]&gt;365,2,Tabulka5[[#This Row],[Fakt_datum_splatn]]-Tabulka5[[#This Row],[Fakt_datum_vzniku]]&lt;=365,1)</f>
        <v>1</v>
      </c>
      <c r="G135" s="3">
        <v>134</v>
      </c>
      <c r="H135" s="3">
        <v>2</v>
      </c>
      <c r="I135" s="30">
        <v>48</v>
      </c>
      <c r="J135" s="35">
        <v>469</v>
      </c>
      <c r="K135" s="34">
        <v>2</v>
      </c>
      <c r="L135" s="34">
        <f>Tabulka5[[#This Row],[Zbo_Cena]]*Tabulka5[[#This Row],[Mnozstvi]]</f>
        <v>938</v>
      </c>
    </row>
    <row r="136" spans="2:12" x14ac:dyDescent="0.55000000000000004">
      <c r="B136">
        <v>135</v>
      </c>
      <c r="C136">
        <v>110244</v>
      </c>
      <c r="D136" s="9">
        <v>41548</v>
      </c>
      <c r="E136" s="9">
        <v>41850</v>
      </c>
      <c r="F136" s="34" cm="1">
        <f t="array" ref="F136">_xlfn.IFS(Tabulka5[[#This Row],[Fakt_datum_splatn]]-Tabulka5[[#This Row],[Fakt_datum_vzniku]]&gt;365,2,Tabulka5[[#This Row],[Fakt_datum_splatn]]-Tabulka5[[#This Row],[Fakt_datum_vzniku]]&lt;=365,1)</f>
        <v>1</v>
      </c>
      <c r="G136" s="3">
        <v>135</v>
      </c>
      <c r="H136" s="3">
        <v>1</v>
      </c>
      <c r="I136" s="30">
        <v>13</v>
      </c>
      <c r="J136" s="35">
        <v>959</v>
      </c>
      <c r="K136" s="34">
        <v>2</v>
      </c>
      <c r="L136" s="34">
        <f>Tabulka5[[#This Row],[Zbo_Cena]]*Tabulka5[[#This Row],[Mnozstvi]]</f>
        <v>1918</v>
      </c>
    </row>
    <row r="137" spans="2:12" x14ac:dyDescent="0.55000000000000004">
      <c r="B137">
        <v>136</v>
      </c>
      <c r="C137">
        <v>110245</v>
      </c>
      <c r="D137" s="9">
        <v>41548</v>
      </c>
      <c r="E137" s="9">
        <v>41881</v>
      </c>
      <c r="F137" s="34" cm="1">
        <f t="array" ref="F137">_xlfn.IFS(Tabulka5[[#This Row],[Fakt_datum_splatn]]-Tabulka5[[#This Row],[Fakt_datum_vzniku]]&gt;365,2,Tabulka5[[#This Row],[Fakt_datum_splatn]]-Tabulka5[[#This Row],[Fakt_datum_vzniku]]&lt;=365,1)</f>
        <v>1</v>
      </c>
      <c r="G137" s="3">
        <v>136</v>
      </c>
      <c r="H137" s="3">
        <v>1</v>
      </c>
      <c r="I137" s="30">
        <v>48</v>
      </c>
      <c r="J137" s="35">
        <v>469</v>
      </c>
      <c r="K137" s="34">
        <v>2</v>
      </c>
      <c r="L137" s="34">
        <f>Tabulka5[[#This Row],[Zbo_Cena]]*Tabulka5[[#This Row],[Mnozstvi]]</f>
        <v>938</v>
      </c>
    </row>
    <row r="138" spans="2:12" x14ac:dyDescent="0.55000000000000004">
      <c r="B138">
        <v>137</v>
      </c>
      <c r="C138">
        <v>110246</v>
      </c>
      <c r="D138" s="9">
        <v>41548</v>
      </c>
      <c r="E138" s="9">
        <v>41912</v>
      </c>
      <c r="F138" s="34" cm="1">
        <f t="array" ref="F138">_xlfn.IFS(Tabulka5[[#This Row],[Fakt_datum_splatn]]-Tabulka5[[#This Row],[Fakt_datum_vzniku]]&gt;365,2,Tabulka5[[#This Row],[Fakt_datum_splatn]]-Tabulka5[[#This Row],[Fakt_datum_vzniku]]&lt;=365,1)</f>
        <v>1</v>
      </c>
      <c r="G138" s="3">
        <v>137</v>
      </c>
      <c r="H138" s="3">
        <v>2</v>
      </c>
      <c r="I138" s="30">
        <v>7</v>
      </c>
      <c r="J138" s="35">
        <v>1999</v>
      </c>
      <c r="K138" s="34">
        <v>1</v>
      </c>
      <c r="L138" s="34">
        <f>Tabulka5[[#This Row],[Zbo_Cena]]*Tabulka5[[#This Row],[Mnozstvi]]</f>
        <v>1999</v>
      </c>
    </row>
    <row r="139" spans="2:12" x14ac:dyDescent="0.55000000000000004">
      <c r="B139">
        <v>138</v>
      </c>
      <c r="C139">
        <v>110247</v>
      </c>
      <c r="D139" s="9">
        <v>41548</v>
      </c>
      <c r="E139" s="9">
        <v>41942</v>
      </c>
      <c r="F139" s="34" cm="1">
        <f t="array" ref="F139">_xlfn.IFS(Tabulka5[[#This Row],[Fakt_datum_splatn]]-Tabulka5[[#This Row],[Fakt_datum_vzniku]]&gt;365,2,Tabulka5[[#This Row],[Fakt_datum_splatn]]-Tabulka5[[#This Row],[Fakt_datum_vzniku]]&lt;=365,1)</f>
        <v>2</v>
      </c>
      <c r="G139" s="3">
        <v>138</v>
      </c>
      <c r="H139" s="3">
        <v>2</v>
      </c>
      <c r="I139" s="30">
        <v>7</v>
      </c>
      <c r="J139" s="35">
        <v>1999</v>
      </c>
      <c r="K139" s="34">
        <v>1</v>
      </c>
      <c r="L139" s="34">
        <f>Tabulka5[[#This Row],[Zbo_Cena]]*Tabulka5[[#This Row],[Mnozstvi]]</f>
        <v>1999</v>
      </c>
    </row>
    <row r="140" spans="2:12" x14ac:dyDescent="0.55000000000000004">
      <c r="B140">
        <v>139</v>
      </c>
      <c r="C140">
        <v>110248</v>
      </c>
      <c r="D140" s="9">
        <v>41548</v>
      </c>
      <c r="E140" s="9">
        <v>41973</v>
      </c>
      <c r="F140" s="34" cm="1">
        <f t="array" ref="F140">_xlfn.IFS(Tabulka5[[#This Row],[Fakt_datum_splatn]]-Tabulka5[[#This Row],[Fakt_datum_vzniku]]&gt;365,2,Tabulka5[[#This Row],[Fakt_datum_splatn]]-Tabulka5[[#This Row],[Fakt_datum_vzniku]]&lt;=365,1)</f>
        <v>2</v>
      </c>
      <c r="G140" s="3">
        <v>139</v>
      </c>
      <c r="H140" s="3">
        <v>2</v>
      </c>
      <c r="I140" s="30">
        <v>9</v>
      </c>
      <c r="J140" s="35">
        <v>2799</v>
      </c>
      <c r="K140" s="34">
        <v>1</v>
      </c>
      <c r="L140" s="34">
        <f>Tabulka5[[#This Row],[Zbo_Cena]]*Tabulka5[[#This Row],[Mnozstvi]]</f>
        <v>2799</v>
      </c>
    </row>
    <row r="141" spans="2:12" x14ac:dyDescent="0.55000000000000004">
      <c r="B141">
        <v>140</v>
      </c>
      <c r="C141">
        <v>110249</v>
      </c>
      <c r="D141" s="9">
        <v>41640</v>
      </c>
      <c r="E141" s="9">
        <v>42005</v>
      </c>
      <c r="F141" s="34" cm="1">
        <f t="array" ref="F141">_xlfn.IFS(Tabulka5[[#This Row],[Fakt_datum_splatn]]-Tabulka5[[#This Row],[Fakt_datum_vzniku]]&gt;365,2,Tabulka5[[#This Row],[Fakt_datum_splatn]]-Tabulka5[[#This Row],[Fakt_datum_vzniku]]&lt;=365,1)</f>
        <v>1</v>
      </c>
      <c r="G141" s="3">
        <v>140</v>
      </c>
      <c r="H141" s="3">
        <v>1</v>
      </c>
      <c r="I141" s="30">
        <v>48</v>
      </c>
      <c r="J141" s="35">
        <v>469</v>
      </c>
      <c r="K141" s="34">
        <v>1</v>
      </c>
      <c r="L141" s="34">
        <f>Tabulka5[[#This Row],[Zbo_Cena]]*Tabulka5[[#This Row],[Mnozstvi]]</f>
        <v>469</v>
      </c>
    </row>
    <row r="142" spans="2:12" x14ac:dyDescent="0.55000000000000004">
      <c r="B142">
        <v>141</v>
      </c>
      <c r="C142">
        <v>110250</v>
      </c>
      <c r="D142" s="9">
        <v>41640</v>
      </c>
      <c r="E142" s="9">
        <v>42005</v>
      </c>
      <c r="F142" s="34" cm="1">
        <f t="array" ref="F142">_xlfn.IFS(Tabulka5[[#This Row],[Fakt_datum_splatn]]-Tabulka5[[#This Row],[Fakt_datum_vzniku]]&gt;365,2,Tabulka5[[#This Row],[Fakt_datum_splatn]]-Tabulka5[[#This Row],[Fakt_datum_vzniku]]&lt;=365,1)</f>
        <v>1</v>
      </c>
      <c r="G142" s="3">
        <v>141</v>
      </c>
      <c r="H142" s="3">
        <v>2</v>
      </c>
      <c r="I142" s="30">
        <v>16</v>
      </c>
      <c r="J142" s="35">
        <v>1299</v>
      </c>
      <c r="K142" s="34">
        <v>20</v>
      </c>
      <c r="L142" s="34">
        <f>Tabulka5[[#This Row],[Zbo_Cena]]*Tabulka5[[#This Row],[Mnozstvi]]</f>
        <v>25980</v>
      </c>
    </row>
    <row r="143" spans="2:12" x14ac:dyDescent="0.55000000000000004">
      <c r="B143">
        <v>142</v>
      </c>
      <c r="C143">
        <v>110251</v>
      </c>
      <c r="D143" s="9">
        <v>41640</v>
      </c>
      <c r="E143" s="9">
        <v>42005</v>
      </c>
      <c r="F143" s="34" cm="1">
        <f t="array" ref="F143">_xlfn.IFS(Tabulka5[[#This Row],[Fakt_datum_splatn]]-Tabulka5[[#This Row],[Fakt_datum_vzniku]]&gt;365,2,Tabulka5[[#This Row],[Fakt_datum_splatn]]-Tabulka5[[#This Row],[Fakt_datum_vzniku]]&lt;=365,1)</f>
        <v>1</v>
      </c>
      <c r="G143" s="3">
        <v>142</v>
      </c>
      <c r="H143" s="3">
        <v>1</v>
      </c>
      <c r="I143" s="30">
        <v>43</v>
      </c>
      <c r="J143" s="35">
        <v>369</v>
      </c>
      <c r="K143" s="34">
        <v>1</v>
      </c>
      <c r="L143" s="34">
        <f>Tabulka5[[#This Row],[Zbo_Cena]]*Tabulka5[[#This Row],[Mnozstvi]]</f>
        <v>369</v>
      </c>
    </row>
    <row r="144" spans="2:12" x14ac:dyDescent="0.55000000000000004">
      <c r="B144">
        <v>143</v>
      </c>
      <c r="C144">
        <v>110252</v>
      </c>
      <c r="D144" s="9">
        <v>41640</v>
      </c>
      <c r="E144" s="9">
        <v>42005</v>
      </c>
      <c r="F144" s="34" cm="1">
        <f t="array" ref="F144">_xlfn.IFS(Tabulka5[[#This Row],[Fakt_datum_splatn]]-Tabulka5[[#This Row],[Fakt_datum_vzniku]]&gt;365,2,Tabulka5[[#This Row],[Fakt_datum_splatn]]-Tabulka5[[#This Row],[Fakt_datum_vzniku]]&lt;=365,1)</f>
        <v>1</v>
      </c>
      <c r="G144" s="3">
        <v>143</v>
      </c>
      <c r="H144" s="3">
        <v>2</v>
      </c>
      <c r="I144" s="30">
        <v>13</v>
      </c>
      <c r="J144" s="35">
        <v>959</v>
      </c>
      <c r="K144" s="34">
        <v>3</v>
      </c>
      <c r="L144" s="34">
        <f>Tabulka5[[#This Row],[Zbo_Cena]]*Tabulka5[[#This Row],[Mnozstvi]]</f>
        <v>2877</v>
      </c>
    </row>
    <row r="145" spans="2:12" x14ac:dyDescent="0.55000000000000004">
      <c r="B145">
        <v>144</v>
      </c>
      <c r="C145">
        <v>110253</v>
      </c>
      <c r="D145" s="9">
        <v>41640</v>
      </c>
      <c r="E145" s="9">
        <v>42005</v>
      </c>
      <c r="F145" s="34" cm="1">
        <f t="array" ref="F145">_xlfn.IFS(Tabulka5[[#This Row],[Fakt_datum_splatn]]-Tabulka5[[#This Row],[Fakt_datum_vzniku]]&gt;365,2,Tabulka5[[#This Row],[Fakt_datum_splatn]]-Tabulka5[[#This Row],[Fakt_datum_vzniku]]&lt;=365,1)</f>
        <v>1</v>
      </c>
      <c r="G145" s="3">
        <v>144</v>
      </c>
      <c r="H145" s="3">
        <v>2</v>
      </c>
      <c r="I145" s="30">
        <v>13</v>
      </c>
      <c r="J145" s="35">
        <v>959</v>
      </c>
      <c r="K145" s="34">
        <v>5</v>
      </c>
      <c r="L145" s="34">
        <f>Tabulka5[[#This Row],[Zbo_Cena]]*Tabulka5[[#This Row],[Mnozstvi]]</f>
        <v>4795</v>
      </c>
    </row>
    <row r="146" spans="2:12" x14ac:dyDescent="0.55000000000000004">
      <c r="B146">
        <v>145</v>
      </c>
      <c r="C146">
        <v>110254</v>
      </c>
      <c r="D146" s="9">
        <v>41640</v>
      </c>
      <c r="E146" s="9">
        <v>42005</v>
      </c>
      <c r="F146" s="34" cm="1">
        <f t="array" ref="F146">_xlfn.IFS(Tabulka5[[#This Row],[Fakt_datum_splatn]]-Tabulka5[[#This Row],[Fakt_datum_vzniku]]&gt;365,2,Tabulka5[[#This Row],[Fakt_datum_splatn]]-Tabulka5[[#This Row],[Fakt_datum_vzniku]]&lt;=365,1)</f>
        <v>1</v>
      </c>
      <c r="G146" s="3">
        <v>145</v>
      </c>
      <c r="H146" s="3">
        <v>2</v>
      </c>
      <c r="I146" s="30">
        <v>16</v>
      </c>
      <c r="J146" s="35">
        <v>1299</v>
      </c>
      <c r="K146" s="34">
        <v>7</v>
      </c>
      <c r="L146" s="34">
        <f>Tabulka5[[#This Row],[Zbo_Cena]]*Tabulka5[[#This Row],[Mnozstvi]]</f>
        <v>9093</v>
      </c>
    </row>
    <row r="147" spans="2:12" x14ac:dyDescent="0.55000000000000004">
      <c r="B147">
        <v>146</v>
      </c>
      <c r="C147">
        <v>110255</v>
      </c>
      <c r="D147" s="9">
        <v>41640</v>
      </c>
      <c r="E147" s="9">
        <v>42034</v>
      </c>
      <c r="F147" s="34" cm="1">
        <f t="array" ref="F147">_xlfn.IFS(Tabulka5[[#This Row],[Fakt_datum_splatn]]-Tabulka5[[#This Row],[Fakt_datum_vzniku]]&gt;365,2,Tabulka5[[#This Row],[Fakt_datum_splatn]]-Tabulka5[[#This Row],[Fakt_datum_vzniku]]&lt;=365,1)</f>
        <v>2</v>
      </c>
      <c r="G147" s="3">
        <v>146</v>
      </c>
      <c r="H147" s="3">
        <v>2</v>
      </c>
      <c r="I147" s="30">
        <v>13</v>
      </c>
      <c r="J147" s="35">
        <v>959</v>
      </c>
      <c r="K147" s="34">
        <v>9</v>
      </c>
      <c r="L147" s="34">
        <f>Tabulka5[[#This Row],[Zbo_Cena]]*Tabulka5[[#This Row],[Mnozstvi]]</f>
        <v>8631</v>
      </c>
    </row>
    <row r="148" spans="2:12" x14ac:dyDescent="0.55000000000000004">
      <c r="B148">
        <v>147</v>
      </c>
      <c r="C148">
        <v>110256</v>
      </c>
      <c r="D148" s="9">
        <v>41640</v>
      </c>
      <c r="E148" s="9">
        <v>42034</v>
      </c>
      <c r="F148" s="34" cm="1">
        <f t="array" ref="F148">_xlfn.IFS(Tabulka5[[#This Row],[Fakt_datum_splatn]]-Tabulka5[[#This Row],[Fakt_datum_vzniku]]&gt;365,2,Tabulka5[[#This Row],[Fakt_datum_splatn]]-Tabulka5[[#This Row],[Fakt_datum_vzniku]]&lt;=365,1)</f>
        <v>2</v>
      </c>
      <c r="G148" s="3">
        <v>147</v>
      </c>
      <c r="H148" s="3">
        <v>2</v>
      </c>
      <c r="I148" s="30">
        <v>16</v>
      </c>
      <c r="J148" s="35">
        <v>1299</v>
      </c>
      <c r="K148" s="34">
        <v>11</v>
      </c>
      <c r="L148" s="34">
        <f>Tabulka5[[#This Row],[Zbo_Cena]]*Tabulka5[[#This Row],[Mnozstvi]]</f>
        <v>14289</v>
      </c>
    </row>
    <row r="149" spans="2:12" x14ac:dyDescent="0.55000000000000004">
      <c r="B149">
        <v>148</v>
      </c>
      <c r="C149">
        <v>110257</v>
      </c>
      <c r="D149" s="9">
        <v>41640</v>
      </c>
      <c r="E149" s="9">
        <v>42093</v>
      </c>
      <c r="F149" s="34" cm="1">
        <f t="array" ref="F149">_xlfn.IFS(Tabulka5[[#This Row],[Fakt_datum_splatn]]-Tabulka5[[#This Row],[Fakt_datum_vzniku]]&gt;365,2,Tabulka5[[#This Row],[Fakt_datum_splatn]]-Tabulka5[[#This Row],[Fakt_datum_vzniku]]&lt;=365,1)</f>
        <v>2</v>
      </c>
      <c r="G149" s="3">
        <v>148</v>
      </c>
      <c r="H149" s="3">
        <v>1</v>
      </c>
      <c r="I149" s="30">
        <v>59</v>
      </c>
      <c r="J149" s="35">
        <v>11399</v>
      </c>
      <c r="K149" s="34">
        <v>2</v>
      </c>
      <c r="L149" s="34">
        <f>Tabulka5[[#This Row],[Zbo_Cena]]*Tabulka5[[#This Row],[Mnozstvi]]</f>
        <v>22798</v>
      </c>
    </row>
    <row r="150" spans="2:12" x14ac:dyDescent="0.55000000000000004">
      <c r="B150">
        <v>149</v>
      </c>
      <c r="C150">
        <v>110258</v>
      </c>
      <c r="D150" s="9">
        <v>41640</v>
      </c>
      <c r="E150" s="9">
        <v>42124</v>
      </c>
      <c r="F150" s="34" cm="1">
        <f t="array" ref="F150">_xlfn.IFS(Tabulka5[[#This Row],[Fakt_datum_splatn]]-Tabulka5[[#This Row],[Fakt_datum_vzniku]]&gt;365,2,Tabulka5[[#This Row],[Fakt_datum_splatn]]-Tabulka5[[#This Row],[Fakt_datum_vzniku]]&lt;=365,1)</f>
        <v>2</v>
      </c>
      <c r="G150" s="3">
        <v>149</v>
      </c>
      <c r="H150" s="3">
        <v>1</v>
      </c>
      <c r="I150" s="30">
        <v>60</v>
      </c>
      <c r="J150" s="35">
        <v>989</v>
      </c>
      <c r="K150" s="34">
        <v>7</v>
      </c>
      <c r="L150" s="34">
        <f>Tabulka5[[#This Row],[Zbo_Cena]]*Tabulka5[[#This Row],[Mnozstvi]]</f>
        <v>6923</v>
      </c>
    </row>
    <row r="151" spans="2:12" x14ac:dyDescent="0.55000000000000004">
      <c r="B151">
        <v>150</v>
      </c>
      <c r="C151">
        <v>110259</v>
      </c>
      <c r="D151" s="9">
        <v>41640</v>
      </c>
      <c r="E151" s="9">
        <v>42154</v>
      </c>
      <c r="F151" s="34" cm="1">
        <f t="array" ref="F151">_xlfn.IFS(Tabulka5[[#This Row],[Fakt_datum_splatn]]-Tabulka5[[#This Row],[Fakt_datum_vzniku]]&gt;365,2,Tabulka5[[#This Row],[Fakt_datum_splatn]]-Tabulka5[[#This Row],[Fakt_datum_vzniku]]&lt;=365,1)</f>
        <v>2</v>
      </c>
      <c r="G151" s="3">
        <v>150</v>
      </c>
      <c r="H151" s="3">
        <v>2</v>
      </c>
      <c r="I151" s="30">
        <v>4</v>
      </c>
      <c r="J151" s="35">
        <v>3299</v>
      </c>
      <c r="K151" s="34">
        <v>7</v>
      </c>
      <c r="L151" s="34">
        <f>Tabulka5[[#This Row],[Zbo_Cena]]*Tabulka5[[#This Row],[Mnozstvi]]</f>
        <v>23093</v>
      </c>
    </row>
    <row r="152" spans="2:12" x14ac:dyDescent="0.55000000000000004">
      <c r="B152">
        <v>151</v>
      </c>
      <c r="C152">
        <v>110260</v>
      </c>
      <c r="D152" s="9">
        <v>41640</v>
      </c>
      <c r="E152" s="9">
        <v>42185</v>
      </c>
      <c r="F152" s="34" cm="1">
        <f t="array" ref="F152">_xlfn.IFS(Tabulka5[[#This Row],[Fakt_datum_splatn]]-Tabulka5[[#This Row],[Fakt_datum_vzniku]]&gt;365,2,Tabulka5[[#This Row],[Fakt_datum_splatn]]-Tabulka5[[#This Row],[Fakt_datum_vzniku]]&lt;=365,1)</f>
        <v>2</v>
      </c>
      <c r="G152" s="3">
        <v>151</v>
      </c>
      <c r="H152" s="3">
        <v>1</v>
      </c>
      <c r="I152" s="30">
        <v>60</v>
      </c>
      <c r="J152" s="35">
        <v>989</v>
      </c>
      <c r="K152" s="34">
        <v>1</v>
      </c>
      <c r="L152" s="34">
        <f>Tabulka5[[#This Row],[Zbo_Cena]]*Tabulka5[[#This Row],[Mnozstvi]]</f>
        <v>989</v>
      </c>
    </row>
    <row r="153" spans="2:12" x14ac:dyDescent="0.55000000000000004">
      <c r="B153">
        <v>152</v>
      </c>
      <c r="C153">
        <v>110261</v>
      </c>
      <c r="D153" s="9">
        <v>41671</v>
      </c>
      <c r="E153" s="9">
        <v>42215</v>
      </c>
      <c r="F153" s="34" cm="1">
        <f t="array" ref="F153">_xlfn.IFS(Tabulka5[[#This Row],[Fakt_datum_splatn]]-Tabulka5[[#This Row],[Fakt_datum_vzniku]]&gt;365,2,Tabulka5[[#This Row],[Fakt_datum_splatn]]-Tabulka5[[#This Row],[Fakt_datum_vzniku]]&lt;=365,1)</f>
        <v>2</v>
      </c>
      <c r="G153" s="3">
        <v>152</v>
      </c>
      <c r="H153" s="3">
        <v>1</v>
      </c>
      <c r="I153" s="30">
        <v>39</v>
      </c>
      <c r="J153" s="35">
        <v>1199</v>
      </c>
      <c r="K153" s="34">
        <v>1</v>
      </c>
      <c r="L153" s="34">
        <f>Tabulka5[[#This Row],[Zbo_Cena]]*Tabulka5[[#This Row],[Mnozstvi]]</f>
        <v>1199</v>
      </c>
    </row>
    <row r="154" spans="2:12" x14ac:dyDescent="0.55000000000000004">
      <c r="B154">
        <v>153</v>
      </c>
      <c r="C154">
        <v>110262</v>
      </c>
      <c r="D154" s="9">
        <v>41699</v>
      </c>
      <c r="E154" s="9">
        <v>42246</v>
      </c>
      <c r="F154" s="34" cm="1">
        <f t="array" ref="F154">_xlfn.IFS(Tabulka5[[#This Row],[Fakt_datum_splatn]]-Tabulka5[[#This Row],[Fakt_datum_vzniku]]&gt;365,2,Tabulka5[[#This Row],[Fakt_datum_splatn]]-Tabulka5[[#This Row],[Fakt_datum_vzniku]]&lt;=365,1)</f>
        <v>2</v>
      </c>
      <c r="G154" s="3">
        <v>153</v>
      </c>
      <c r="H154" s="3">
        <v>2</v>
      </c>
      <c r="I154" s="30">
        <v>55</v>
      </c>
      <c r="J154" s="35">
        <v>2199</v>
      </c>
      <c r="K154" s="34">
        <v>1</v>
      </c>
      <c r="L154" s="34">
        <f>Tabulka5[[#This Row],[Zbo_Cena]]*Tabulka5[[#This Row],[Mnozstvi]]</f>
        <v>2199</v>
      </c>
    </row>
    <row r="155" spans="2:12" x14ac:dyDescent="0.55000000000000004">
      <c r="B155">
        <v>154</v>
      </c>
      <c r="C155">
        <v>110263</v>
      </c>
      <c r="D155" s="9">
        <v>41730</v>
      </c>
      <c r="E155" s="9">
        <v>42277</v>
      </c>
      <c r="F155" s="34" cm="1">
        <f t="array" ref="F155">_xlfn.IFS(Tabulka5[[#This Row],[Fakt_datum_splatn]]-Tabulka5[[#This Row],[Fakt_datum_vzniku]]&gt;365,2,Tabulka5[[#This Row],[Fakt_datum_splatn]]-Tabulka5[[#This Row],[Fakt_datum_vzniku]]&lt;=365,1)</f>
        <v>2</v>
      </c>
      <c r="G155" s="3">
        <v>154</v>
      </c>
      <c r="H155" s="3">
        <v>1</v>
      </c>
      <c r="I155" s="30">
        <v>56</v>
      </c>
      <c r="J155" s="35">
        <v>3699</v>
      </c>
      <c r="K155" s="34">
        <v>1</v>
      </c>
      <c r="L155" s="34">
        <f>Tabulka5[[#This Row],[Zbo_Cena]]*Tabulka5[[#This Row],[Mnozstvi]]</f>
        <v>3699</v>
      </c>
    </row>
    <row r="156" spans="2:12" x14ac:dyDescent="0.55000000000000004">
      <c r="B156">
        <v>155</v>
      </c>
      <c r="C156">
        <v>110264</v>
      </c>
      <c r="D156" s="9">
        <v>41760</v>
      </c>
      <c r="E156" s="9">
        <v>42277</v>
      </c>
      <c r="F156" s="34" cm="1">
        <f t="array" ref="F156">_xlfn.IFS(Tabulka5[[#This Row],[Fakt_datum_splatn]]-Tabulka5[[#This Row],[Fakt_datum_vzniku]]&gt;365,2,Tabulka5[[#This Row],[Fakt_datum_splatn]]-Tabulka5[[#This Row],[Fakt_datum_vzniku]]&lt;=365,1)</f>
        <v>2</v>
      </c>
      <c r="G156" s="3">
        <v>155</v>
      </c>
      <c r="H156" s="3">
        <v>1</v>
      </c>
      <c r="I156" s="30">
        <v>12</v>
      </c>
      <c r="J156" s="35">
        <v>839</v>
      </c>
      <c r="K156" s="34">
        <v>1</v>
      </c>
      <c r="L156" s="34">
        <f>Tabulka5[[#This Row],[Zbo_Cena]]*Tabulka5[[#This Row],[Mnozstvi]]</f>
        <v>839</v>
      </c>
    </row>
    <row r="157" spans="2:12" x14ac:dyDescent="0.55000000000000004">
      <c r="B157">
        <v>156</v>
      </c>
      <c r="C157">
        <v>110265</v>
      </c>
      <c r="D157" s="9">
        <v>41791</v>
      </c>
      <c r="E157" s="9">
        <v>42277</v>
      </c>
      <c r="F157" s="34" cm="1">
        <f t="array" ref="F157">_xlfn.IFS(Tabulka5[[#This Row],[Fakt_datum_splatn]]-Tabulka5[[#This Row],[Fakt_datum_vzniku]]&gt;365,2,Tabulka5[[#This Row],[Fakt_datum_splatn]]-Tabulka5[[#This Row],[Fakt_datum_vzniku]]&lt;=365,1)</f>
        <v>2</v>
      </c>
      <c r="G157" s="3">
        <v>156</v>
      </c>
      <c r="H157" s="3">
        <v>2</v>
      </c>
      <c r="I157" s="30">
        <v>58</v>
      </c>
      <c r="J157" s="35">
        <v>10299</v>
      </c>
      <c r="K157" s="34">
        <v>1</v>
      </c>
      <c r="L157" s="34">
        <f>Tabulka5[[#This Row],[Zbo_Cena]]*Tabulka5[[#This Row],[Mnozstvi]]</f>
        <v>10299</v>
      </c>
    </row>
    <row r="158" spans="2:12" x14ac:dyDescent="0.55000000000000004">
      <c r="B158">
        <v>157</v>
      </c>
      <c r="C158">
        <v>110266</v>
      </c>
      <c r="D158" s="9">
        <v>41821</v>
      </c>
      <c r="E158" s="9">
        <v>42277</v>
      </c>
      <c r="F158" s="34" cm="1">
        <f t="array" ref="F158">_xlfn.IFS(Tabulka5[[#This Row],[Fakt_datum_splatn]]-Tabulka5[[#This Row],[Fakt_datum_vzniku]]&gt;365,2,Tabulka5[[#This Row],[Fakt_datum_splatn]]-Tabulka5[[#This Row],[Fakt_datum_vzniku]]&lt;=365,1)</f>
        <v>2</v>
      </c>
      <c r="G158" s="3">
        <v>157</v>
      </c>
      <c r="H158" s="3">
        <v>1</v>
      </c>
      <c r="I158" s="30">
        <v>59</v>
      </c>
      <c r="J158" s="35">
        <v>11399</v>
      </c>
      <c r="K158" s="34">
        <v>1</v>
      </c>
      <c r="L158" s="34">
        <f>Tabulka5[[#This Row],[Zbo_Cena]]*Tabulka5[[#This Row],[Mnozstvi]]</f>
        <v>11399</v>
      </c>
    </row>
    <row r="159" spans="2:12" x14ac:dyDescent="0.55000000000000004">
      <c r="B159">
        <v>158</v>
      </c>
      <c r="C159">
        <v>110267</v>
      </c>
      <c r="D159" s="9">
        <v>41852</v>
      </c>
      <c r="E159" s="9">
        <v>42277</v>
      </c>
      <c r="F159" s="34" cm="1">
        <f t="array" ref="F159">_xlfn.IFS(Tabulka5[[#This Row],[Fakt_datum_splatn]]-Tabulka5[[#This Row],[Fakt_datum_vzniku]]&gt;365,2,Tabulka5[[#This Row],[Fakt_datum_splatn]]-Tabulka5[[#This Row],[Fakt_datum_vzniku]]&lt;=365,1)</f>
        <v>2</v>
      </c>
      <c r="G159" s="3">
        <v>158</v>
      </c>
      <c r="H159" s="3">
        <v>2</v>
      </c>
      <c r="I159" s="30">
        <v>60</v>
      </c>
      <c r="J159" s="35">
        <v>989</v>
      </c>
      <c r="K159" s="34">
        <v>1</v>
      </c>
      <c r="L159" s="34">
        <f>Tabulka5[[#This Row],[Zbo_Cena]]*Tabulka5[[#This Row],[Mnozstvi]]</f>
        <v>989</v>
      </c>
    </row>
    <row r="160" spans="2:12" x14ac:dyDescent="0.55000000000000004">
      <c r="B160">
        <v>159</v>
      </c>
      <c r="C160">
        <v>110268</v>
      </c>
      <c r="D160" s="9">
        <v>41883</v>
      </c>
      <c r="E160" s="9">
        <v>42277</v>
      </c>
      <c r="F160" s="34" cm="1">
        <f t="array" ref="F160">_xlfn.IFS(Tabulka5[[#This Row],[Fakt_datum_splatn]]-Tabulka5[[#This Row],[Fakt_datum_vzniku]]&gt;365,2,Tabulka5[[#This Row],[Fakt_datum_splatn]]-Tabulka5[[#This Row],[Fakt_datum_vzniku]]&lt;=365,1)</f>
        <v>2</v>
      </c>
      <c r="G160" s="3">
        <v>159</v>
      </c>
      <c r="H160" s="3">
        <v>2</v>
      </c>
      <c r="I160" s="30">
        <v>61</v>
      </c>
      <c r="J160" s="35">
        <v>1299</v>
      </c>
      <c r="K160" s="34">
        <v>1</v>
      </c>
      <c r="L160" s="34">
        <f>Tabulka5[[#This Row],[Zbo_Cena]]*Tabulka5[[#This Row],[Mnozstvi]]</f>
        <v>1299</v>
      </c>
    </row>
    <row r="161" spans="2:12" x14ac:dyDescent="0.55000000000000004">
      <c r="B161">
        <v>160</v>
      </c>
      <c r="C161">
        <v>110269</v>
      </c>
      <c r="D161" s="9">
        <v>41913</v>
      </c>
      <c r="E161" s="9">
        <v>42277</v>
      </c>
      <c r="F161" s="34" cm="1">
        <f t="array" ref="F161">_xlfn.IFS(Tabulka5[[#This Row],[Fakt_datum_splatn]]-Tabulka5[[#This Row],[Fakt_datum_vzniku]]&gt;365,2,Tabulka5[[#This Row],[Fakt_datum_splatn]]-Tabulka5[[#This Row],[Fakt_datum_vzniku]]&lt;=365,1)</f>
        <v>1</v>
      </c>
      <c r="G161" s="3">
        <v>160</v>
      </c>
      <c r="H161" s="3">
        <v>2</v>
      </c>
      <c r="I161" s="30">
        <v>62</v>
      </c>
      <c r="J161" s="35">
        <v>3219</v>
      </c>
      <c r="K161" s="34">
        <v>1</v>
      </c>
      <c r="L161" s="34">
        <f>Tabulka5[[#This Row],[Zbo_Cena]]*Tabulka5[[#This Row],[Mnozstvi]]</f>
        <v>3219</v>
      </c>
    </row>
    <row r="162" spans="2:12" x14ac:dyDescent="0.55000000000000004">
      <c r="B162">
        <v>161</v>
      </c>
      <c r="C162">
        <v>110270</v>
      </c>
      <c r="D162" s="9">
        <v>41913</v>
      </c>
      <c r="E162" s="9">
        <v>42277</v>
      </c>
      <c r="F162" s="34" cm="1">
        <f t="array" ref="F162">_xlfn.IFS(Tabulka5[[#This Row],[Fakt_datum_splatn]]-Tabulka5[[#This Row],[Fakt_datum_vzniku]]&gt;365,2,Tabulka5[[#This Row],[Fakt_datum_splatn]]-Tabulka5[[#This Row],[Fakt_datum_vzniku]]&lt;=365,1)</f>
        <v>1</v>
      </c>
      <c r="G162" s="3">
        <v>161</v>
      </c>
      <c r="H162" s="3">
        <v>2</v>
      </c>
      <c r="I162" s="30">
        <v>62</v>
      </c>
      <c r="J162" s="35">
        <v>3219</v>
      </c>
      <c r="K162" s="34">
        <v>1</v>
      </c>
      <c r="L162" s="34">
        <f>Tabulka5[[#This Row],[Zbo_Cena]]*Tabulka5[[#This Row],[Mnozstvi]]</f>
        <v>3219</v>
      </c>
    </row>
    <row r="163" spans="2:12" x14ac:dyDescent="0.55000000000000004">
      <c r="B163">
        <v>162</v>
      </c>
      <c r="C163">
        <v>110271</v>
      </c>
      <c r="D163" s="9">
        <v>41913</v>
      </c>
      <c r="E163" s="9">
        <v>42277</v>
      </c>
      <c r="F163" s="34" cm="1">
        <f t="array" ref="F163">_xlfn.IFS(Tabulka5[[#This Row],[Fakt_datum_splatn]]-Tabulka5[[#This Row],[Fakt_datum_vzniku]]&gt;365,2,Tabulka5[[#This Row],[Fakt_datum_splatn]]-Tabulka5[[#This Row],[Fakt_datum_vzniku]]&lt;=365,1)</f>
        <v>1</v>
      </c>
      <c r="G163" s="3">
        <v>162</v>
      </c>
      <c r="H163" s="3">
        <v>2</v>
      </c>
      <c r="I163" s="30">
        <v>64</v>
      </c>
      <c r="J163" s="35">
        <v>10299</v>
      </c>
      <c r="K163" s="34">
        <v>1</v>
      </c>
      <c r="L163" s="34">
        <f>Tabulka5[[#This Row],[Zbo_Cena]]*Tabulka5[[#This Row],[Mnozstvi]]</f>
        <v>10299</v>
      </c>
    </row>
    <row r="164" spans="2:12" x14ac:dyDescent="0.55000000000000004">
      <c r="B164">
        <v>163</v>
      </c>
      <c r="C164">
        <v>110272</v>
      </c>
      <c r="D164" s="9">
        <v>41913</v>
      </c>
      <c r="E164" s="9">
        <v>42277</v>
      </c>
      <c r="F164" s="34" cm="1">
        <f t="array" ref="F164">_xlfn.IFS(Tabulka5[[#This Row],[Fakt_datum_splatn]]-Tabulka5[[#This Row],[Fakt_datum_vzniku]]&gt;365,2,Tabulka5[[#This Row],[Fakt_datum_splatn]]-Tabulka5[[#This Row],[Fakt_datum_vzniku]]&lt;=365,1)</f>
        <v>1</v>
      </c>
      <c r="G164" s="3">
        <v>163</v>
      </c>
      <c r="H164" s="3">
        <v>2</v>
      </c>
      <c r="I164" s="30">
        <v>13</v>
      </c>
      <c r="J164" s="35">
        <v>959</v>
      </c>
      <c r="K164" s="34">
        <v>20</v>
      </c>
      <c r="L164" s="34">
        <f>Tabulka5[[#This Row],[Zbo_Cena]]*Tabulka5[[#This Row],[Mnozstvi]]</f>
        <v>19180</v>
      </c>
    </row>
    <row r="165" spans="2:12" x14ac:dyDescent="0.55000000000000004">
      <c r="B165">
        <v>164</v>
      </c>
      <c r="C165">
        <v>110273</v>
      </c>
      <c r="D165" s="9">
        <v>41913</v>
      </c>
      <c r="E165" s="9">
        <v>42307</v>
      </c>
      <c r="F165" s="34" cm="1">
        <f t="array" ref="F165">_xlfn.IFS(Tabulka5[[#This Row],[Fakt_datum_splatn]]-Tabulka5[[#This Row],[Fakt_datum_vzniku]]&gt;365,2,Tabulka5[[#This Row],[Fakt_datum_splatn]]-Tabulka5[[#This Row],[Fakt_datum_vzniku]]&lt;=365,1)</f>
        <v>2</v>
      </c>
      <c r="G165" s="3">
        <v>164</v>
      </c>
      <c r="H165" s="3">
        <v>1</v>
      </c>
      <c r="I165" s="30">
        <v>64</v>
      </c>
      <c r="J165" s="35">
        <v>10299</v>
      </c>
      <c r="K165" s="34">
        <v>1</v>
      </c>
      <c r="L165" s="34">
        <f>Tabulka5[[#This Row],[Zbo_Cena]]*Tabulka5[[#This Row],[Mnozstvi]]</f>
        <v>10299</v>
      </c>
    </row>
    <row r="166" spans="2:12" x14ac:dyDescent="0.55000000000000004">
      <c r="B166">
        <v>165</v>
      </c>
      <c r="C166">
        <v>110274</v>
      </c>
      <c r="D166" s="9">
        <v>41913</v>
      </c>
      <c r="E166" s="9">
        <v>42307</v>
      </c>
      <c r="F166" s="34" cm="1">
        <f t="array" ref="F166">_xlfn.IFS(Tabulka5[[#This Row],[Fakt_datum_splatn]]-Tabulka5[[#This Row],[Fakt_datum_vzniku]]&gt;365,2,Tabulka5[[#This Row],[Fakt_datum_splatn]]-Tabulka5[[#This Row],[Fakt_datum_vzniku]]&lt;=365,1)</f>
        <v>2</v>
      </c>
      <c r="G166" s="3">
        <v>165</v>
      </c>
      <c r="H166" s="3">
        <v>1</v>
      </c>
      <c r="I166" s="30">
        <v>9</v>
      </c>
      <c r="J166" s="35">
        <v>2799</v>
      </c>
      <c r="K166" s="34">
        <v>5</v>
      </c>
      <c r="L166" s="34">
        <f>Tabulka5[[#This Row],[Zbo_Cena]]*Tabulka5[[#This Row],[Mnozstvi]]</f>
        <v>13995</v>
      </c>
    </row>
    <row r="167" spans="2:12" x14ac:dyDescent="0.55000000000000004">
      <c r="B167">
        <v>166</v>
      </c>
      <c r="C167">
        <v>110275</v>
      </c>
      <c r="D167" s="9">
        <v>41913</v>
      </c>
      <c r="E167" s="9">
        <v>42307</v>
      </c>
      <c r="F167" s="34" cm="1">
        <f t="array" ref="F167">_xlfn.IFS(Tabulka5[[#This Row],[Fakt_datum_splatn]]-Tabulka5[[#This Row],[Fakt_datum_vzniku]]&gt;365,2,Tabulka5[[#This Row],[Fakt_datum_splatn]]-Tabulka5[[#This Row],[Fakt_datum_vzniku]]&lt;=365,1)</f>
        <v>2</v>
      </c>
      <c r="G167" s="3">
        <v>166</v>
      </c>
      <c r="H167" s="3">
        <v>2</v>
      </c>
      <c r="I167" s="30">
        <v>24</v>
      </c>
      <c r="J167" s="35">
        <v>15199</v>
      </c>
      <c r="K167" s="34">
        <v>1</v>
      </c>
      <c r="L167" s="34">
        <f>Tabulka5[[#This Row],[Zbo_Cena]]*Tabulka5[[#This Row],[Mnozstvi]]</f>
        <v>15199</v>
      </c>
    </row>
    <row r="168" spans="2:12" x14ac:dyDescent="0.55000000000000004">
      <c r="B168">
        <v>167</v>
      </c>
      <c r="C168">
        <v>110276</v>
      </c>
      <c r="D168" s="9">
        <v>41913</v>
      </c>
      <c r="E168" s="9">
        <v>42307</v>
      </c>
      <c r="F168" s="34" cm="1">
        <f t="array" ref="F168">_xlfn.IFS(Tabulka5[[#This Row],[Fakt_datum_splatn]]-Tabulka5[[#This Row],[Fakt_datum_vzniku]]&gt;365,2,Tabulka5[[#This Row],[Fakt_datum_splatn]]-Tabulka5[[#This Row],[Fakt_datum_vzniku]]&lt;=365,1)</f>
        <v>2</v>
      </c>
      <c r="G168" s="3">
        <v>167</v>
      </c>
      <c r="H168" s="3">
        <v>2</v>
      </c>
      <c r="I168" s="30">
        <v>64</v>
      </c>
      <c r="J168" s="35">
        <v>10299</v>
      </c>
      <c r="K168" s="34">
        <v>1</v>
      </c>
      <c r="L168" s="34">
        <f>Tabulka5[[#This Row],[Zbo_Cena]]*Tabulka5[[#This Row],[Mnozstvi]]</f>
        <v>10299</v>
      </c>
    </row>
    <row r="169" spans="2:12" x14ac:dyDescent="0.55000000000000004">
      <c r="B169">
        <v>168</v>
      </c>
      <c r="C169">
        <v>110277</v>
      </c>
      <c r="D169" s="9">
        <v>41913</v>
      </c>
      <c r="E169" s="9">
        <v>42307</v>
      </c>
      <c r="F169" s="34" cm="1">
        <f t="array" ref="F169">_xlfn.IFS(Tabulka5[[#This Row],[Fakt_datum_splatn]]-Tabulka5[[#This Row],[Fakt_datum_vzniku]]&gt;365,2,Tabulka5[[#This Row],[Fakt_datum_splatn]]-Tabulka5[[#This Row],[Fakt_datum_vzniku]]&lt;=365,1)</f>
        <v>2</v>
      </c>
      <c r="G169" s="3">
        <v>168</v>
      </c>
      <c r="H169" s="3">
        <v>1</v>
      </c>
      <c r="I169" s="30">
        <v>64</v>
      </c>
      <c r="J169" s="35">
        <v>10299</v>
      </c>
      <c r="K169" s="34">
        <v>1</v>
      </c>
      <c r="L169" s="34">
        <f>Tabulka5[[#This Row],[Zbo_Cena]]*Tabulka5[[#This Row],[Mnozstvi]]</f>
        <v>10299</v>
      </c>
    </row>
    <row r="170" spans="2:12" x14ac:dyDescent="0.55000000000000004">
      <c r="B170">
        <v>169</v>
      </c>
      <c r="C170">
        <v>110278</v>
      </c>
      <c r="D170" s="9">
        <v>41913</v>
      </c>
      <c r="E170" s="9">
        <v>42339</v>
      </c>
      <c r="F170" s="34" cm="1">
        <f t="array" ref="F170">_xlfn.IFS(Tabulka5[[#This Row],[Fakt_datum_splatn]]-Tabulka5[[#This Row],[Fakt_datum_vzniku]]&gt;365,2,Tabulka5[[#This Row],[Fakt_datum_splatn]]-Tabulka5[[#This Row],[Fakt_datum_vzniku]]&lt;=365,1)</f>
        <v>2</v>
      </c>
      <c r="G170" s="3">
        <v>169</v>
      </c>
      <c r="H170" s="3">
        <v>2</v>
      </c>
      <c r="I170" s="30">
        <v>64</v>
      </c>
      <c r="J170" s="35">
        <v>10299</v>
      </c>
      <c r="K170" s="34">
        <v>1</v>
      </c>
      <c r="L170" s="34">
        <f>Tabulka5[[#This Row],[Zbo_Cena]]*Tabulka5[[#This Row],[Mnozstvi]]</f>
        <v>10299</v>
      </c>
    </row>
    <row r="171" spans="2:12" x14ac:dyDescent="0.55000000000000004">
      <c r="B171">
        <v>170</v>
      </c>
      <c r="C171">
        <v>110279</v>
      </c>
      <c r="D171" s="9">
        <v>41913</v>
      </c>
      <c r="E171" s="9">
        <v>42339</v>
      </c>
      <c r="F171" s="34" cm="1">
        <f t="array" ref="F171">_xlfn.IFS(Tabulka5[[#This Row],[Fakt_datum_splatn]]-Tabulka5[[#This Row],[Fakt_datum_vzniku]]&gt;365,2,Tabulka5[[#This Row],[Fakt_datum_splatn]]-Tabulka5[[#This Row],[Fakt_datum_vzniku]]&lt;=365,1)</f>
        <v>2</v>
      </c>
      <c r="G171" s="3">
        <v>170</v>
      </c>
      <c r="H171" s="3">
        <v>2</v>
      </c>
      <c r="I171" s="30">
        <v>64</v>
      </c>
      <c r="J171" s="35">
        <v>10299</v>
      </c>
      <c r="K171" s="34">
        <v>1</v>
      </c>
      <c r="L171" s="34">
        <f>Tabulka5[[#This Row],[Zbo_Cena]]*Tabulka5[[#This Row],[Mnozstvi]]</f>
        <v>10299</v>
      </c>
    </row>
    <row r="172" spans="2:12" x14ac:dyDescent="0.55000000000000004">
      <c r="B172">
        <v>171</v>
      </c>
      <c r="C172">
        <v>110280</v>
      </c>
      <c r="D172" s="9">
        <v>41913</v>
      </c>
      <c r="E172" s="9">
        <v>42339</v>
      </c>
      <c r="F172" s="34" cm="1">
        <f t="array" ref="F172">_xlfn.IFS(Tabulka5[[#This Row],[Fakt_datum_splatn]]-Tabulka5[[#This Row],[Fakt_datum_vzniku]]&gt;365,2,Tabulka5[[#This Row],[Fakt_datum_splatn]]-Tabulka5[[#This Row],[Fakt_datum_vzniku]]&lt;=365,1)</f>
        <v>2</v>
      </c>
      <c r="G172" s="3">
        <v>170</v>
      </c>
      <c r="H172" s="3">
        <v>2</v>
      </c>
      <c r="I172" s="30">
        <v>61</v>
      </c>
      <c r="J172" s="35">
        <v>1299</v>
      </c>
      <c r="K172" s="34">
        <v>1</v>
      </c>
      <c r="L172" s="34">
        <f>Tabulka5[[#This Row],[Zbo_Cena]]*Tabulka5[[#This Row],[Mnozstvi]]</f>
        <v>1299</v>
      </c>
    </row>
    <row r="173" spans="2:12" x14ac:dyDescent="0.55000000000000004">
      <c r="B173">
        <v>172</v>
      </c>
      <c r="C173">
        <v>110281</v>
      </c>
      <c r="D173" s="9">
        <v>41942</v>
      </c>
      <c r="E173" s="9">
        <v>42339</v>
      </c>
      <c r="F173" s="34" cm="1">
        <f t="array" ref="F173">_xlfn.IFS(Tabulka5[[#This Row],[Fakt_datum_splatn]]-Tabulka5[[#This Row],[Fakt_datum_vzniku]]&gt;365,2,Tabulka5[[#This Row],[Fakt_datum_splatn]]-Tabulka5[[#This Row],[Fakt_datum_vzniku]]&lt;=365,1)</f>
        <v>2</v>
      </c>
      <c r="G173" s="3">
        <v>170</v>
      </c>
      <c r="H173" s="3">
        <v>2</v>
      </c>
      <c r="I173" s="30">
        <v>56</v>
      </c>
      <c r="J173" s="35">
        <v>3699</v>
      </c>
      <c r="K173" s="34">
        <v>1</v>
      </c>
      <c r="L173" s="34">
        <f>Tabulka5[[#This Row],[Zbo_Cena]]*Tabulka5[[#This Row],[Mnozstvi]]</f>
        <v>3699</v>
      </c>
    </row>
  </sheetData>
  <phoneticPr fontId="7" type="noConversion"/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A4FEA-A200-49C4-A317-57C04C87C293}">
  <dimension ref="B1:C3"/>
  <sheetViews>
    <sheetView workbookViewId="0">
      <selection activeCell="B1" sqref="B1:C3"/>
    </sheetView>
  </sheetViews>
  <sheetFormatPr defaultRowHeight="14.4" x14ac:dyDescent="0.55000000000000004"/>
  <cols>
    <col min="2" max="2" width="12" customWidth="1"/>
    <col min="3" max="3" width="10.62890625" customWidth="1"/>
  </cols>
  <sheetData>
    <row r="1" spans="2:3" x14ac:dyDescent="0.55000000000000004">
      <c r="B1" t="s">
        <v>235</v>
      </c>
      <c r="C1" t="s">
        <v>240</v>
      </c>
    </row>
    <row r="2" spans="2:3" x14ac:dyDescent="0.55000000000000004">
      <c r="B2">
        <v>1</v>
      </c>
      <c r="C2" t="s">
        <v>241</v>
      </c>
    </row>
    <row r="3" spans="2:3" x14ac:dyDescent="0.55000000000000004">
      <c r="B3">
        <v>2</v>
      </c>
      <c r="C3" t="s">
        <v>242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CC2D4-DF87-40C7-8211-81DC7523965C}">
  <dimension ref="B1:C3"/>
  <sheetViews>
    <sheetView workbookViewId="0">
      <selection activeCell="B2" sqref="B2"/>
    </sheetView>
  </sheetViews>
  <sheetFormatPr defaultRowHeight="14.4" x14ac:dyDescent="0.55000000000000004"/>
  <cols>
    <col min="2" max="2" width="12.9453125" customWidth="1"/>
    <col min="3" max="3" width="12.3125" bestFit="1" customWidth="1"/>
  </cols>
  <sheetData>
    <row r="1" spans="2:3" x14ac:dyDescent="0.55000000000000004">
      <c r="B1" s="11" t="s">
        <v>211</v>
      </c>
      <c r="C1" s="11" t="s">
        <v>212</v>
      </c>
    </row>
    <row r="2" spans="2:3" x14ac:dyDescent="0.55000000000000004">
      <c r="B2">
        <v>1</v>
      </c>
      <c r="C2" t="s">
        <v>210</v>
      </c>
    </row>
    <row r="3" spans="2:3" x14ac:dyDescent="0.55000000000000004">
      <c r="B3">
        <v>2</v>
      </c>
      <c r="C3" t="s">
        <v>209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6BC29-87E8-4EB0-B993-336B4574E94D}">
  <dimension ref="B1:C173"/>
  <sheetViews>
    <sheetView tabSelected="1" topLeftCell="A59" workbookViewId="0">
      <selection activeCell="G167" sqref="G167"/>
    </sheetView>
  </sheetViews>
  <sheetFormatPr defaultRowHeight="14.4" x14ac:dyDescent="0.55000000000000004"/>
  <cols>
    <col min="1" max="1" width="3" customWidth="1"/>
    <col min="2" max="2" width="9.1015625" customWidth="1"/>
    <col min="3" max="3" width="20.1015625" bestFit="1" customWidth="1"/>
  </cols>
  <sheetData>
    <row r="1" spans="2:3" x14ac:dyDescent="0.55000000000000004">
      <c r="B1" s="12" t="s">
        <v>236</v>
      </c>
      <c r="C1" s="12" t="s">
        <v>239</v>
      </c>
    </row>
    <row r="2" spans="2:3" x14ac:dyDescent="0.55000000000000004">
      <c r="B2" s="3">
        <v>1</v>
      </c>
      <c r="C2" s="4" t="s">
        <v>26</v>
      </c>
    </row>
    <row r="3" spans="2:3" x14ac:dyDescent="0.55000000000000004">
      <c r="B3" s="3">
        <v>2</v>
      </c>
      <c r="C3" s="4" t="s">
        <v>27</v>
      </c>
    </row>
    <row r="4" spans="2:3" x14ac:dyDescent="0.55000000000000004">
      <c r="B4" s="3">
        <v>3</v>
      </c>
      <c r="C4" s="4" t="s">
        <v>28</v>
      </c>
    </row>
    <row r="5" spans="2:3" x14ac:dyDescent="0.55000000000000004">
      <c r="B5" s="3">
        <v>4</v>
      </c>
      <c r="C5" s="4" t="s">
        <v>29</v>
      </c>
    </row>
    <row r="6" spans="2:3" x14ac:dyDescent="0.55000000000000004">
      <c r="B6" s="3">
        <v>5</v>
      </c>
      <c r="C6" s="4" t="s">
        <v>30</v>
      </c>
    </row>
    <row r="7" spans="2:3" x14ac:dyDescent="0.55000000000000004">
      <c r="B7" s="3">
        <v>6</v>
      </c>
      <c r="C7" s="4" t="s">
        <v>31</v>
      </c>
    </row>
    <row r="8" spans="2:3" x14ac:dyDescent="0.55000000000000004">
      <c r="B8" s="3">
        <v>7</v>
      </c>
      <c r="C8" s="4" t="s">
        <v>32</v>
      </c>
    </row>
    <row r="9" spans="2:3" x14ac:dyDescent="0.55000000000000004">
      <c r="B9" s="3">
        <v>8</v>
      </c>
      <c r="C9" s="4" t="s">
        <v>33</v>
      </c>
    </row>
    <row r="10" spans="2:3" x14ac:dyDescent="0.55000000000000004">
      <c r="B10" s="3">
        <v>9</v>
      </c>
      <c r="C10" s="4" t="s">
        <v>34</v>
      </c>
    </row>
    <row r="11" spans="2:3" x14ac:dyDescent="0.55000000000000004">
      <c r="B11" s="3">
        <v>10</v>
      </c>
      <c r="C11" s="4" t="s">
        <v>35</v>
      </c>
    </row>
    <row r="12" spans="2:3" x14ac:dyDescent="0.55000000000000004">
      <c r="B12" s="3">
        <v>11</v>
      </c>
      <c r="C12" s="4" t="s">
        <v>36</v>
      </c>
    </row>
    <row r="13" spans="2:3" x14ac:dyDescent="0.55000000000000004">
      <c r="B13" s="3">
        <v>12</v>
      </c>
      <c r="C13" s="4" t="s">
        <v>37</v>
      </c>
    </row>
    <row r="14" spans="2:3" x14ac:dyDescent="0.55000000000000004">
      <c r="B14" s="3">
        <v>13</v>
      </c>
      <c r="C14" s="4" t="s">
        <v>38</v>
      </c>
    </row>
    <row r="15" spans="2:3" x14ac:dyDescent="0.55000000000000004">
      <c r="B15" s="3">
        <v>14</v>
      </c>
      <c r="C15" s="4" t="s">
        <v>39</v>
      </c>
    </row>
    <row r="16" spans="2:3" x14ac:dyDescent="0.55000000000000004">
      <c r="B16" s="3">
        <v>15</v>
      </c>
      <c r="C16" s="4" t="s">
        <v>40</v>
      </c>
    </row>
    <row r="17" spans="2:3" x14ac:dyDescent="0.55000000000000004">
      <c r="B17" s="3">
        <v>16</v>
      </c>
      <c r="C17" s="4" t="s">
        <v>41</v>
      </c>
    </row>
    <row r="18" spans="2:3" x14ac:dyDescent="0.55000000000000004">
      <c r="B18" s="3">
        <v>17</v>
      </c>
      <c r="C18" s="4" t="s">
        <v>42</v>
      </c>
    </row>
    <row r="19" spans="2:3" x14ac:dyDescent="0.55000000000000004">
      <c r="B19" s="3">
        <v>18</v>
      </c>
      <c r="C19" s="4" t="s">
        <v>43</v>
      </c>
    </row>
    <row r="20" spans="2:3" x14ac:dyDescent="0.55000000000000004">
      <c r="B20" s="3">
        <v>19</v>
      </c>
      <c r="C20" s="4" t="s">
        <v>44</v>
      </c>
    </row>
    <row r="21" spans="2:3" x14ac:dyDescent="0.55000000000000004">
      <c r="B21" s="3">
        <v>20</v>
      </c>
      <c r="C21" s="4" t="s">
        <v>45</v>
      </c>
    </row>
    <row r="22" spans="2:3" x14ac:dyDescent="0.55000000000000004">
      <c r="B22" s="3">
        <v>21</v>
      </c>
      <c r="C22" s="4" t="s">
        <v>46</v>
      </c>
    </row>
    <row r="23" spans="2:3" x14ac:dyDescent="0.55000000000000004">
      <c r="B23" s="3">
        <v>22</v>
      </c>
      <c r="C23" s="4" t="s">
        <v>47</v>
      </c>
    </row>
    <row r="24" spans="2:3" x14ac:dyDescent="0.55000000000000004">
      <c r="B24" s="3">
        <v>23</v>
      </c>
      <c r="C24" s="4" t="s">
        <v>48</v>
      </c>
    </row>
    <row r="25" spans="2:3" x14ac:dyDescent="0.55000000000000004">
      <c r="B25" s="3">
        <v>24</v>
      </c>
      <c r="C25" s="4" t="s">
        <v>49</v>
      </c>
    </row>
    <row r="26" spans="2:3" x14ac:dyDescent="0.55000000000000004">
      <c r="B26" s="3">
        <v>25</v>
      </c>
      <c r="C26" s="4" t="s">
        <v>50</v>
      </c>
    </row>
    <row r="27" spans="2:3" x14ac:dyDescent="0.55000000000000004">
      <c r="B27" s="3">
        <v>26</v>
      </c>
      <c r="C27" s="4" t="s">
        <v>51</v>
      </c>
    </row>
    <row r="28" spans="2:3" x14ac:dyDescent="0.55000000000000004">
      <c r="B28" s="3">
        <v>27</v>
      </c>
      <c r="C28" s="4" t="s">
        <v>52</v>
      </c>
    </row>
    <row r="29" spans="2:3" x14ac:dyDescent="0.55000000000000004">
      <c r="B29" s="3">
        <v>28</v>
      </c>
      <c r="C29" s="4" t="s">
        <v>53</v>
      </c>
    </row>
    <row r="30" spans="2:3" x14ac:dyDescent="0.55000000000000004">
      <c r="B30" s="3">
        <v>29</v>
      </c>
      <c r="C30" s="4" t="s">
        <v>54</v>
      </c>
    </row>
    <row r="31" spans="2:3" x14ac:dyDescent="0.55000000000000004">
      <c r="B31" s="3">
        <v>30</v>
      </c>
      <c r="C31" s="4" t="s">
        <v>55</v>
      </c>
    </row>
    <row r="32" spans="2:3" x14ac:dyDescent="0.55000000000000004">
      <c r="B32" s="3">
        <v>31</v>
      </c>
      <c r="C32" s="4" t="s">
        <v>56</v>
      </c>
    </row>
    <row r="33" spans="2:3" x14ac:dyDescent="0.55000000000000004">
      <c r="B33" s="3">
        <v>32</v>
      </c>
      <c r="C33" s="4" t="s">
        <v>57</v>
      </c>
    </row>
    <row r="34" spans="2:3" x14ac:dyDescent="0.55000000000000004">
      <c r="B34" s="3">
        <v>33</v>
      </c>
      <c r="C34" s="4" t="s">
        <v>58</v>
      </c>
    </row>
    <row r="35" spans="2:3" x14ac:dyDescent="0.55000000000000004">
      <c r="B35" s="3">
        <v>34</v>
      </c>
      <c r="C35" s="4" t="s">
        <v>59</v>
      </c>
    </row>
    <row r="36" spans="2:3" x14ac:dyDescent="0.55000000000000004">
      <c r="B36" s="3">
        <v>35</v>
      </c>
      <c r="C36" s="4" t="s">
        <v>60</v>
      </c>
    </row>
    <row r="37" spans="2:3" x14ac:dyDescent="0.55000000000000004">
      <c r="B37" s="3">
        <v>36</v>
      </c>
      <c r="C37" s="4" t="s">
        <v>61</v>
      </c>
    </row>
    <row r="38" spans="2:3" x14ac:dyDescent="0.55000000000000004">
      <c r="B38" s="3">
        <v>37</v>
      </c>
      <c r="C38" s="4" t="s">
        <v>62</v>
      </c>
    </row>
    <row r="39" spans="2:3" x14ac:dyDescent="0.55000000000000004">
      <c r="B39" s="3">
        <v>38</v>
      </c>
      <c r="C39" s="4" t="s">
        <v>63</v>
      </c>
    </row>
    <row r="40" spans="2:3" x14ac:dyDescent="0.55000000000000004">
      <c r="B40" s="3">
        <v>39</v>
      </c>
      <c r="C40" s="4" t="s">
        <v>64</v>
      </c>
    </row>
    <row r="41" spans="2:3" x14ac:dyDescent="0.55000000000000004">
      <c r="B41" s="3">
        <v>40</v>
      </c>
      <c r="C41" s="4" t="s">
        <v>65</v>
      </c>
    </row>
    <row r="42" spans="2:3" x14ac:dyDescent="0.55000000000000004">
      <c r="B42" s="3">
        <v>41</v>
      </c>
      <c r="C42" s="4" t="s">
        <v>66</v>
      </c>
    </row>
    <row r="43" spans="2:3" x14ac:dyDescent="0.55000000000000004">
      <c r="B43" s="3">
        <v>42</v>
      </c>
      <c r="C43" s="4" t="s">
        <v>67</v>
      </c>
    </row>
    <row r="44" spans="2:3" x14ac:dyDescent="0.55000000000000004">
      <c r="B44" s="3">
        <v>43</v>
      </c>
      <c r="C44" s="4" t="s">
        <v>68</v>
      </c>
    </row>
    <row r="45" spans="2:3" x14ac:dyDescent="0.55000000000000004">
      <c r="B45" s="3">
        <v>44</v>
      </c>
      <c r="C45" s="4" t="s">
        <v>69</v>
      </c>
    </row>
    <row r="46" spans="2:3" x14ac:dyDescent="0.55000000000000004">
      <c r="B46" s="3">
        <v>45</v>
      </c>
      <c r="C46" s="4" t="s">
        <v>70</v>
      </c>
    </row>
    <row r="47" spans="2:3" x14ac:dyDescent="0.55000000000000004">
      <c r="B47" s="3">
        <v>46</v>
      </c>
      <c r="C47" s="4" t="s">
        <v>71</v>
      </c>
    </row>
    <row r="48" spans="2:3" x14ac:dyDescent="0.55000000000000004">
      <c r="B48" s="3">
        <v>47</v>
      </c>
      <c r="C48" s="4" t="s">
        <v>72</v>
      </c>
    </row>
    <row r="49" spans="2:3" x14ac:dyDescent="0.55000000000000004">
      <c r="B49" s="3">
        <v>48</v>
      </c>
      <c r="C49" s="5" t="s">
        <v>73</v>
      </c>
    </row>
    <row r="50" spans="2:3" x14ac:dyDescent="0.55000000000000004">
      <c r="B50" s="3">
        <v>49</v>
      </c>
      <c r="C50" s="4" t="s">
        <v>74</v>
      </c>
    </row>
    <row r="51" spans="2:3" x14ac:dyDescent="0.55000000000000004">
      <c r="B51" s="3">
        <v>50</v>
      </c>
      <c r="C51" s="4" t="s">
        <v>75</v>
      </c>
    </row>
    <row r="52" spans="2:3" x14ac:dyDescent="0.55000000000000004">
      <c r="B52" s="3">
        <v>51</v>
      </c>
      <c r="C52" s="4" t="s">
        <v>76</v>
      </c>
    </row>
    <row r="53" spans="2:3" x14ac:dyDescent="0.55000000000000004">
      <c r="B53" s="3">
        <v>52</v>
      </c>
      <c r="C53" s="4" t="s">
        <v>77</v>
      </c>
    </row>
    <row r="54" spans="2:3" x14ac:dyDescent="0.55000000000000004">
      <c r="B54" s="3">
        <v>53</v>
      </c>
      <c r="C54" s="4" t="s">
        <v>78</v>
      </c>
    </row>
    <row r="55" spans="2:3" x14ac:dyDescent="0.55000000000000004">
      <c r="B55" s="3">
        <v>54</v>
      </c>
      <c r="C55" s="4" t="s">
        <v>79</v>
      </c>
    </row>
    <row r="56" spans="2:3" x14ac:dyDescent="0.55000000000000004">
      <c r="B56" s="3">
        <v>55</v>
      </c>
      <c r="C56" s="4" t="s">
        <v>80</v>
      </c>
    </row>
    <row r="57" spans="2:3" x14ac:dyDescent="0.55000000000000004">
      <c r="B57" s="3">
        <v>56</v>
      </c>
      <c r="C57" s="4" t="s">
        <v>81</v>
      </c>
    </row>
    <row r="58" spans="2:3" x14ac:dyDescent="0.55000000000000004">
      <c r="B58" s="3">
        <v>57</v>
      </c>
      <c r="C58" s="4" t="s">
        <v>82</v>
      </c>
    </row>
    <row r="59" spans="2:3" x14ac:dyDescent="0.55000000000000004">
      <c r="B59" s="3">
        <v>58</v>
      </c>
      <c r="C59" s="4" t="s">
        <v>83</v>
      </c>
    </row>
    <row r="60" spans="2:3" x14ac:dyDescent="0.55000000000000004">
      <c r="B60" s="3">
        <v>59</v>
      </c>
      <c r="C60" s="4" t="s">
        <v>84</v>
      </c>
    </row>
    <row r="61" spans="2:3" x14ac:dyDescent="0.55000000000000004">
      <c r="B61" s="3">
        <v>60</v>
      </c>
      <c r="C61" s="4" t="s">
        <v>85</v>
      </c>
    </row>
    <row r="62" spans="2:3" x14ac:dyDescent="0.55000000000000004">
      <c r="B62" s="3">
        <v>61</v>
      </c>
      <c r="C62" s="4" t="s">
        <v>86</v>
      </c>
    </row>
    <row r="63" spans="2:3" x14ac:dyDescent="0.55000000000000004">
      <c r="B63" s="3">
        <v>62</v>
      </c>
      <c r="C63" s="4" t="s">
        <v>87</v>
      </c>
    </row>
    <row r="64" spans="2:3" x14ac:dyDescent="0.55000000000000004">
      <c r="B64" s="3">
        <v>63</v>
      </c>
      <c r="C64" s="4" t="s">
        <v>88</v>
      </c>
    </row>
    <row r="65" spans="2:3" x14ac:dyDescent="0.55000000000000004">
      <c r="B65" s="3">
        <v>64</v>
      </c>
      <c r="C65" s="4" t="s">
        <v>89</v>
      </c>
    </row>
    <row r="66" spans="2:3" x14ac:dyDescent="0.55000000000000004">
      <c r="B66" s="3">
        <v>65</v>
      </c>
      <c r="C66" s="4" t="s">
        <v>90</v>
      </c>
    </row>
    <row r="67" spans="2:3" x14ac:dyDescent="0.55000000000000004">
      <c r="B67" s="3">
        <v>66</v>
      </c>
      <c r="C67" s="4" t="s">
        <v>91</v>
      </c>
    </row>
    <row r="68" spans="2:3" x14ac:dyDescent="0.55000000000000004">
      <c r="B68" s="3">
        <v>67</v>
      </c>
      <c r="C68" s="4" t="s">
        <v>92</v>
      </c>
    </row>
    <row r="69" spans="2:3" x14ac:dyDescent="0.55000000000000004">
      <c r="B69" s="3">
        <v>68</v>
      </c>
      <c r="C69" s="4" t="s">
        <v>93</v>
      </c>
    </row>
    <row r="70" spans="2:3" x14ac:dyDescent="0.55000000000000004">
      <c r="B70" s="3">
        <v>69</v>
      </c>
      <c r="C70" s="4" t="s">
        <v>94</v>
      </c>
    </row>
    <row r="71" spans="2:3" x14ac:dyDescent="0.55000000000000004">
      <c r="B71" s="3">
        <v>70</v>
      </c>
      <c r="C71" s="4" t="s">
        <v>95</v>
      </c>
    </row>
    <row r="72" spans="2:3" x14ac:dyDescent="0.55000000000000004">
      <c r="B72" s="3">
        <v>71</v>
      </c>
      <c r="C72" s="4" t="s">
        <v>96</v>
      </c>
    </row>
    <row r="73" spans="2:3" x14ac:dyDescent="0.55000000000000004">
      <c r="B73" s="3">
        <v>72</v>
      </c>
      <c r="C73" s="4" t="s">
        <v>97</v>
      </c>
    </row>
    <row r="74" spans="2:3" x14ac:dyDescent="0.55000000000000004">
      <c r="B74" s="3">
        <v>73</v>
      </c>
      <c r="C74" s="4" t="s">
        <v>98</v>
      </c>
    </row>
    <row r="75" spans="2:3" x14ac:dyDescent="0.55000000000000004">
      <c r="B75" s="3">
        <v>74</v>
      </c>
      <c r="C75" s="4" t="s">
        <v>99</v>
      </c>
    </row>
    <row r="76" spans="2:3" x14ac:dyDescent="0.55000000000000004">
      <c r="B76" s="3">
        <v>75</v>
      </c>
      <c r="C76" s="4" t="s">
        <v>100</v>
      </c>
    </row>
    <row r="77" spans="2:3" x14ac:dyDescent="0.55000000000000004">
      <c r="B77" s="3">
        <v>76</v>
      </c>
      <c r="C77" s="4" t="s">
        <v>101</v>
      </c>
    </row>
    <row r="78" spans="2:3" x14ac:dyDescent="0.55000000000000004">
      <c r="B78" s="3">
        <v>77</v>
      </c>
      <c r="C78" s="4" t="s">
        <v>102</v>
      </c>
    </row>
    <row r="79" spans="2:3" x14ac:dyDescent="0.55000000000000004">
      <c r="B79" s="3">
        <v>78</v>
      </c>
      <c r="C79" s="4" t="s">
        <v>103</v>
      </c>
    </row>
    <row r="80" spans="2:3" x14ac:dyDescent="0.55000000000000004">
      <c r="B80" s="3">
        <v>79</v>
      </c>
      <c r="C80" s="4" t="s">
        <v>104</v>
      </c>
    </row>
    <row r="81" spans="2:3" x14ac:dyDescent="0.55000000000000004">
      <c r="B81" s="3">
        <v>80</v>
      </c>
      <c r="C81" s="4" t="s">
        <v>105</v>
      </c>
    </row>
    <row r="82" spans="2:3" x14ac:dyDescent="0.55000000000000004">
      <c r="B82" s="3">
        <v>81</v>
      </c>
      <c r="C82" s="4" t="s">
        <v>106</v>
      </c>
    </row>
    <row r="83" spans="2:3" x14ac:dyDescent="0.55000000000000004">
      <c r="B83" s="3">
        <v>82</v>
      </c>
      <c r="C83" s="4" t="s">
        <v>107</v>
      </c>
    </row>
    <row r="84" spans="2:3" x14ac:dyDescent="0.55000000000000004">
      <c r="B84" s="3">
        <v>83</v>
      </c>
      <c r="C84" s="4" t="s">
        <v>108</v>
      </c>
    </row>
    <row r="85" spans="2:3" x14ac:dyDescent="0.55000000000000004">
      <c r="B85" s="3">
        <v>84</v>
      </c>
      <c r="C85" s="4" t="s">
        <v>109</v>
      </c>
    </row>
    <row r="86" spans="2:3" x14ac:dyDescent="0.55000000000000004">
      <c r="B86" s="3">
        <v>85</v>
      </c>
      <c r="C86" s="4" t="s">
        <v>110</v>
      </c>
    </row>
    <row r="87" spans="2:3" x14ac:dyDescent="0.55000000000000004">
      <c r="B87" s="3">
        <v>86</v>
      </c>
      <c r="C87" s="4" t="s">
        <v>111</v>
      </c>
    </row>
    <row r="88" spans="2:3" x14ac:dyDescent="0.55000000000000004">
      <c r="B88" s="3">
        <v>87</v>
      </c>
      <c r="C88" s="4" t="s">
        <v>112</v>
      </c>
    </row>
    <row r="89" spans="2:3" x14ac:dyDescent="0.55000000000000004">
      <c r="B89" s="3">
        <v>88</v>
      </c>
      <c r="C89" s="4" t="s">
        <v>113</v>
      </c>
    </row>
    <row r="90" spans="2:3" x14ac:dyDescent="0.55000000000000004">
      <c r="B90" s="3">
        <v>89</v>
      </c>
      <c r="C90" s="4" t="s">
        <v>114</v>
      </c>
    </row>
    <row r="91" spans="2:3" x14ac:dyDescent="0.55000000000000004">
      <c r="B91" s="3">
        <v>90</v>
      </c>
      <c r="C91" s="4" t="s">
        <v>115</v>
      </c>
    </row>
    <row r="92" spans="2:3" x14ac:dyDescent="0.55000000000000004">
      <c r="B92" s="3">
        <v>91</v>
      </c>
      <c r="C92" s="4" t="s">
        <v>116</v>
      </c>
    </row>
    <row r="93" spans="2:3" x14ac:dyDescent="0.55000000000000004">
      <c r="B93" s="3">
        <v>92</v>
      </c>
      <c r="C93" s="4" t="s">
        <v>117</v>
      </c>
    </row>
    <row r="94" spans="2:3" x14ac:dyDescent="0.55000000000000004">
      <c r="B94" s="3">
        <v>93</v>
      </c>
      <c r="C94" s="4" t="s">
        <v>118</v>
      </c>
    </row>
    <row r="95" spans="2:3" x14ac:dyDescent="0.55000000000000004">
      <c r="B95" s="3">
        <v>94</v>
      </c>
      <c r="C95" s="4" t="s">
        <v>119</v>
      </c>
    </row>
    <row r="96" spans="2:3" x14ac:dyDescent="0.55000000000000004">
      <c r="B96" s="3">
        <v>95</v>
      </c>
      <c r="C96" s="4" t="s">
        <v>120</v>
      </c>
    </row>
    <row r="97" spans="2:3" x14ac:dyDescent="0.55000000000000004">
      <c r="B97" s="3">
        <v>96</v>
      </c>
      <c r="C97" s="4" t="s">
        <v>121</v>
      </c>
    </row>
    <row r="98" spans="2:3" x14ac:dyDescent="0.55000000000000004">
      <c r="B98" s="3">
        <v>97</v>
      </c>
      <c r="C98" s="4" t="s">
        <v>122</v>
      </c>
    </row>
    <row r="99" spans="2:3" x14ac:dyDescent="0.55000000000000004">
      <c r="B99" s="3">
        <v>98</v>
      </c>
      <c r="C99" s="4" t="s">
        <v>123</v>
      </c>
    </row>
    <row r="100" spans="2:3" x14ac:dyDescent="0.55000000000000004">
      <c r="B100" s="3">
        <v>99</v>
      </c>
      <c r="C100" s="4" t="s">
        <v>124</v>
      </c>
    </row>
    <row r="101" spans="2:3" x14ac:dyDescent="0.55000000000000004">
      <c r="B101" s="3">
        <v>100</v>
      </c>
      <c r="C101" s="4" t="s">
        <v>125</v>
      </c>
    </row>
    <row r="102" spans="2:3" x14ac:dyDescent="0.55000000000000004">
      <c r="B102" s="3">
        <v>101</v>
      </c>
      <c r="C102" s="4" t="s">
        <v>126</v>
      </c>
    </row>
    <row r="103" spans="2:3" x14ac:dyDescent="0.55000000000000004">
      <c r="B103" s="3">
        <v>102</v>
      </c>
      <c r="C103" s="4" t="s">
        <v>127</v>
      </c>
    </row>
    <row r="104" spans="2:3" x14ac:dyDescent="0.55000000000000004">
      <c r="B104" s="3">
        <v>103</v>
      </c>
      <c r="C104" s="4" t="s">
        <v>128</v>
      </c>
    </row>
    <row r="105" spans="2:3" x14ac:dyDescent="0.55000000000000004">
      <c r="B105" s="3">
        <v>104</v>
      </c>
      <c r="C105" s="4" t="s">
        <v>129</v>
      </c>
    </row>
    <row r="106" spans="2:3" x14ac:dyDescent="0.55000000000000004">
      <c r="B106" s="3">
        <v>105</v>
      </c>
      <c r="C106" s="4" t="s">
        <v>130</v>
      </c>
    </row>
    <row r="107" spans="2:3" x14ac:dyDescent="0.55000000000000004">
      <c r="B107" s="3">
        <v>106</v>
      </c>
      <c r="C107" s="4" t="s">
        <v>131</v>
      </c>
    </row>
    <row r="108" spans="2:3" x14ac:dyDescent="0.55000000000000004">
      <c r="B108" s="3">
        <v>107</v>
      </c>
      <c r="C108" s="4" t="s">
        <v>132</v>
      </c>
    </row>
    <row r="109" spans="2:3" x14ac:dyDescent="0.55000000000000004">
      <c r="B109" s="3">
        <v>108</v>
      </c>
      <c r="C109" s="4" t="s">
        <v>133</v>
      </c>
    </row>
    <row r="110" spans="2:3" x14ac:dyDescent="0.55000000000000004">
      <c r="B110" s="3">
        <v>109</v>
      </c>
      <c r="C110" s="4" t="s">
        <v>134</v>
      </c>
    </row>
    <row r="111" spans="2:3" x14ac:dyDescent="0.55000000000000004">
      <c r="B111" s="3">
        <v>110</v>
      </c>
      <c r="C111" s="4" t="s">
        <v>135</v>
      </c>
    </row>
    <row r="112" spans="2:3" x14ac:dyDescent="0.55000000000000004">
      <c r="B112" s="3">
        <v>111</v>
      </c>
      <c r="C112" s="4" t="s">
        <v>136</v>
      </c>
    </row>
    <row r="113" spans="2:3" x14ac:dyDescent="0.55000000000000004">
      <c r="B113" s="3">
        <v>112</v>
      </c>
      <c r="C113" s="4" t="s">
        <v>137</v>
      </c>
    </row>
    <row r="114" spans="2:3" x14ac:dyDescent="0.55000000000000004">
      <c r="B114" s="3">
        <v>113</v>
      </c>
      <c r="C114" s="4" t="s">
        <v>138</v>
      </c>
    </row>
    <row r="115" spans="2:3" x14ac:dyDescent="0.55000000000000004">
      <c r="B115" s="3">
        <v>114</v>
      </c>
      <c r="C115" s="4" t="s">
        <v>139</v>
      </c>
    </row>
    <row r="116" spans="2:3" x14ac:dyDescent="0.55000000000000004">
      <c r="B116" s="3">
        <v>115</v>
      </c>
      <c r="C116" s="4" t="s">
        <v>140</v>
      </c>
    </row>
    <row r="117" spans="2:3" x14ac:dyDescent="0.55000000000000004">
      <c r="B117" s="3">
        <v>116</v>
      </c>
      <c r="C117" s="4" t="s">
        <v>141</v>
      </c>
    </row>
    <row r="118" spans="2:3" x14ac:dyDescent="0.55000000000000004">
      <c r="B118" s="3">
        <v>117</v>
      </c>
      <c r="C118" s="4" t="s">
        <v>142</v>
      </c>
    </row>
    <row r="119" spans="2:3" x14ac:dyDescent="0.55000000000000004">
      <c r="B119" s="3">
        <v>118</v>
      </c>
      <c r="C119" s="4" t="s">
        <v>143</v>
      </c>
    </row>
    <row r="120" spans="2:3" x14ac:dyDescent="0.55000000000000004">
      <c r="B120" s="3">
        <v>119</v>
      </c>
      <c r="C120" s="4" t="s">
        <v>144</v>
      </c>
    </row>
    <row r="121" spans="2:3" x14ac:dyDescent="0.55000000000000004">
      <c r="B121" s="3">
        <v>120</v>
      </c>
      <c r="C121" s="4" t="s">
        <v>145</v>
      </c>
    </row>
    <row r="122" spans="2:3" x14ac:dyDescent="0.55000000000000004">
      <c r="B122" s="3">
        <v>121</v>
      </c>
      <c r="C122" s="4" t="s">
        <v>146</v>
      </c>
    </row>
    <row r="123" spans="2:3" x14ac:dyDescent="0.55000000000000004">
      <c r="B123" s="3">
        <v>122</v>
      </c>
      <c r="C123" s="4" t="s">
        <v>147</v>
      </c>
    </row>
    <row r="124" spans="2:3" x14ac:dyDescent="0.55000000000000004">
      <c r="B124" s="3">
        <v>123</v>
      </c>
      <c r="C124" s="4" t="s">
        <v>148</v>
      </c>
    </row>
    <row r="125" spans="2:3" x14ac:dyDescent="0.55000000000000004">
      <c r="B125" s="3">
        <v>124</v>
      </c>
      <c r="C125" s="4" t="s">
        <v>149</v>
      </c>
    </row>
    <row r="126" spans="2:3" x14ac:dyDescent="0.55000000000000004">
      <c r="B126" s="3">
        <v>125</v>
      </c>
      <c r="C126" s="4" t="s">
        <v>150</v>
      </c>
    </row>
    <row r="127" spans="2:3" x14ac:dyDescent="0.55000000000000004">
      <c r="B127" s="3">
        <v>126</v>
      </c>
      <c r="C127" s="4" t="s">
        <v>151</v>
      </c>
    </row>
    <row r="128" spans="2:3" x14ac:dyDescent="0.55000000000000004">
      <c r="B128" s="3">
        <v>127</v>
      </c>
      <c r="C128" s="4" t="s">
        <v>152</v>
      </c>
    </row>
    <row r="129" spans="2:3" x14ac:dyDescent="0.55000000000000004">
      <c r="B129" s="3">
        <v>128</v>
      </c>
      <c r="C129" s="4" t="s">
        <v>153</v>
      </c>
    </row>
    <row r="130" spans="2:3" x14ac:dyDescent="0.55000000000000004">
      <c r="B130" s="3">
        <v>129</v>
      </c>
      <c r="C130" s="4" t="s">
        <v>154</v>
      </c>
    </row>
    <row r="131" spans="2:3" x14ac:dyDescent="0.55000000000000004">
      <c r="B131" s="3">
        <v>130</v>
      </c>
      <c r="C131" s="4" t="s">
        <v>155</v>
      </c>
    </row>
    <row r="132" spans="2:3" x14ac:dyDescent="0.55000000000000004">
      <c r="B132" s="3">
        <v>131</v>
      </c>
      <c r="C132" s="4" t="s">
        <v>156</v>
      </c>
    </row>
    <row r="133" spans="2:3" x14ac:dyDescent="0.55000000000000004">
      <c r="B133" s="3">
        <v>132</v>
      </c>
      <c r="C133" s="4" t="s">
        <v>157</v>
      </c>
    </row>
    <row r="134" spans="2:3" x14ac:dyDescent="0.55000000000000004">
      <c r="B134" s="3">
        <v>133</v>
      </c>
      <c r="C134" s="4" t="s">
        <v>158</v>
      </c>
    </row>
    <row r="135" spans="2:3" x14ac:dyDescent="0.55000000000000004">
      <c r="B135" s="3">
        <v>134</v>
      </c>
      <c r="C135" s="4" t="s">
        <v>159</v>
      </c>
    </row>
    <row r="136" spans="2:3" x14ac:dyDescent="0.55000000000000004">
      <c r="B136" s="3">
        <v>135</v>
      </c>
      <c r="C136" s="4" t="s">
        <v>160</v>
      </c>
    </row>
    <row r="137" spans="2:3" x14ac:dyDescent="0.55000000000000004">
      <c r="B137" s="3">
        <v>136</v>
      </c>
      <c r="C137" s="4" t="s">
        <v>161</v>
      </c>
    </row>
    <row r="138" spans="2:3" x14ac:dyDescent="0.55000000000000004">
      <c r="B138" s="3">
        <v>137</v>
      </c>
      <c r="C138" s="4" t="s">
        <v>162</v>
      </c>
    </row>
    <row r="139" spans="2:3" x14ac:dyDescent="0.55000000000000004">
      <c r="B139" s="3">
        <v>138</v>
      </c>
      <c r="C139" s="4" t="s">
        <v>163</v>
      </c>
    </row>
    <row r="140" spans="2:3" x14ac:dyDescent="0.55000000000000004">
      <c r="B140" s="3">
        <v>139</v>
      </c>
      <c r="C140" s="4" t="s">
        <v>164</v>
      </c>
    </row>
    <row r="141" spans="2:3" x14ac:dyDescent="0.55000000000000004">
      <c r="B141" s="3">
        <v>140</v>
      </c>
      <c r="C141" s="4" t="s">
        <v>165</v>
      </c>
    </row>
    <row r="142" spans="2:3" x14ac:dyDescent="0.55000000000000004">
      <c r="B142" s="3">
        <v>141</v>
      </c>
      <c r="C142" s="4" t="s">
        <v>166</v>
      </c>
    </row>
    <row r="143" spans="2:3" x14ac:dyDescent="0.55000000000000004">
      <c r="B143" s="3">
        <v>142</v>
      </c>
      <c r="C143" s="4" t="s">
        <v>167</v>
      </c>
    </row>
    <row r="144" spans="2:3" x14ac:dyDescent="0.55000000000000004">
      <c r="B144" s="3">
        <v>143</v>
      </c>
      <c r="C144" s="4" t="s">
        <v>168</v>
      </c>
    </row>
    <row r="145" spans="2:3" x14ac:dyDescent="0.55000000000000004">
      <c r="B145" s="3">
        <v>144</v>
      </c>
      <c r="C145" s="4" t="s">
        <v>169</v>
      </c>
    </row>
    <row r="146" spans="2:3" x14ac:dyDescent="0.55000000000000004">
      <c r="B146" s="3">
        <v>145</v>
      </c>
      <c r="C146" s="4" t="s">
        <v>170</v>
      </c>
    </row>
    <row r="147" spans="2:3" x14ac:dyDescent="0.55000000000000004">
      <c r="B147" s="3">
        <v>146</v>
      </c>
      <c r="C147" s="4" t="s">
        <v>171</v>
      </c>
    </row>
    <row r="148" spans="2:3" x14ac:dyDescent="0.55000000000000004">
      <c r="B148" s="3">
        <v>147</v>
      </c>
      <c r="C148" s="4" t="s">
        <v>172</v>
      </c>
    </row>
    <row r="149" spans="2:3" x14ac:dyDescent="0.55000000000000004">
      <c r="B149" s="3">
        <v>148</v>
      </c>
      <c r="C149" s="4" t="s">
        <v>173</v>
      </c>
    </row>
    <row r="150" spans="2:3" x14ac:dyDescent="0.55000000000000004">
      <c r="B150" s="3">
        <v>149</v>
      </c>
      <c r="C150" s="6" t="s">
        <v>174</v>
      </c>
    </row>
    <row r="151" spans="2:3" x14ac:dyDescent="0.55000000000000004">
      <c r="B151" s="3">
        <v>150</v>
      </c>
      <c r="C151" s="6" t="s">
        <v>175</v>
      </c>
    </row>
    <row r="152" spans="2:3" x14ac:dyDescent="0.55000000000000004">
      <c r="B152" s="3">
        <v>151</v>
      </c>
      <c r="C152" s="6" t="s">
        <v>176</v>
      </c>
    </row>
    <row r="153" spans="2:3" x14ac:dyDescent="0.55000000000000004">
      <c r="B153" s="3">
        <v>152</v>
      </c>
      <c r="C153" s="6" t="s">
        <v>177</v>
      </c>
    </row>
    <row r="154" spans="2:3" x14ac:dyDescent="0.55000000000000004">
      <c r="B154" s="3">
        <v>153</v>
      </c>
      <c r="C154" s="6" t="s">
        <v>178</v>
      </c>
    </row>
    <row r="155" spans="2:3" x14ac:dyDescent="0.55000000000000004">
      <c r="B155" s="3">
        <v>154</v>
      </c>
      <c r="C155" s="6" t="s">
        <v>179</v>
      </c>
    </row>
    <row r="156" spans="2:3" x14ac:dyDescent="0.55000000000000004">
      <c r="B156" s="3">
        <v>155</v>
      </c>
      <c r="C156" s="6" t="s">
        <v>180</v>
      </c>
    </row>
    <row r="157" spans="2:3" x14ac:dyDescent="0.55000000000000004">
      <c r="B157" s="3">
        <v>156</v>
      </c>
      <c r="C157" s="6" t="s">
        <v>181</v>
      </c>
    </row>
    <row r="158" spans="2:3" x14ac:dyDescent="0.55000000000000004">
      <c r="B158" s="3">
        <v>157</v>
      </c>
      <c r="C158" s="6" t="s">
        <v>182</v>
      </c>
    </row>
    <row r="159" spans="2:3" x14ac:dyDescent="0.55000000000000004">
      <c r="B159" s="3">
        <v>158</v>
      </c>
      <c r="C159" s="7" t="s">
        <v>183</v>
      </c>
    </row>
    <row r="160" spans="2:3" x14ac:dyDescent="0.55000000000000004">
      <c r="B160" s="3">
        <v>159</v>
      </c>
      <c r="C160" s="6" t="s">
        <v>184</v>
      </c>
    </row>
    <row r="161" spans="2:3" x14ac:dyDescent="0.55000000000000004">
      <c r="B161" s="3">
        <v>160</v>
      </c>
      <c r="C161" s="6" t="s">
        <v>185</v>
      </c>
    </row>
    <row r="162" spans="2:3" x14ac:dyDescent="0.55000000000000004">
      <c r="B162" s="3">
        <v>161</v>
      </c>
      <c r="C162" s="6" t="s">
        <v>186</v>
      </c>
    </row>
    <row r="163" spans="2:3" x14ac:dyDescent="0.55000000000000004">
      <c r="B163" s="3">
        <v>162</v>
      </c>
      <c r="C163" s="6" t="s">
        <v>187</v>
      </c>
    </row>
    <row r="164" spans="2:3" x14ac:dyDescent="0.55000000000000004">
      <c r="B164" s="3">
        <v>163</v>
      </c>
      <c r="C164" s="6" t="s">
        <v>188</v>
      </c>
    </row>
    <row r="165" spans="2:3" x14ac:dyDescent="0.55000000000000004">
      <c r="B165" s="3">
        <v>164</v>
      </c>
      <c r="C165" s="6" t="s">
        <v>189</v>
      </c>
    </row>
    <row r="166" spans="2:3" x14ac:dyDescent="0.55000000000000004">
      <c r="B166" s="3">
        <v>165</v>
      </c>
      <c r="C166" s="6" t="s">
        <v>190</v>
      </c>
    </row>
    <row r="167" spans="2:3" x14ac:dyDescent="0.55000000000000004">
      <c r="B167" s="3">
        <v>166</v>
      </c>
      <c r="C167" s="6" t="s">
        <v>191</v>
      </c>
    </row>
    <row r="168" spans="2:3" x14ac:dyDescent="0.55000000000000004">
      <c r="B168" s="3">
        <v>167</v>
      </c>
      <c r="C168" s="6" t="s">
        <v>192</v>
      </c>
    </row>
    <row r="169" spans="2:3" x14ac:dyDescent="0.55000000000000004">
      <c r="B169" s="3">
        <v>168</v>
      </c>
      <c r="C169" s="6" t="s">
        <v>193</v>
      </c>
    </row>
    <row r="170" spans="2:3" x14ac:dyDescent="0.55000000000000004">
      <c r="B170" s="3">
        <v>169</v>
      </c>
      <c r="C170" s="6" t="s">
        <v>194</v>
      </c>
    </row>
    <row r="171" spans="2:3" x14ac:dyDescent="0.55000000000000004">
      <c r="B171" s="46">
        <v>170</v>
      </c>
      <c r="C171" s="47" t="s">
        <v>195</v>
      </c>
    </row>
    <row r="172" spans="2:3" x14ac:dyDescent="0.55000000000000004">
      <c r="B172" s="48"/>
      <c r="C172" s="49"/>
    </row>
    <row r="173" spans="2:3" x14ac:dyDescent="0.55000000000000004">
      <c r="B173" s="48"/>
      <c r="C173" s="49"/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716C2-DAD4-4380-A65F-714C6FC501C4}">
  <dimension ref="B1:D66"/>
  <sheetViews>
    <sheetView workbookViewId="0">
      <selection activeCell="E30" sqref="E30"/>
    </sheetView>
  </sheetViews>
  <sheetFormatPr defaultRowHeight="14.4" x14ac:dyDescent="0.55000000000000004"/>
  <cols>
    <col min="2" max="2" width="9.26171875" customWidth="1"/>
    <col min="3" max="3" width="30.578125" customWidth="1"/>
    <col min="4" max="4" width="10.578125" customWidth="1"/>
  </cols>
  <sheetData>
    <row r="1" spans="2:4" x14ac:dyDescent="0.55000000000000004">
      <c r="B1" s="38" t="s">
        <v>243</v>
      </c>
      <c r="C1" s="39" t="s">
        <v>244</v>
      </c>
      <c r="D1" s="40" t="s">
        <v>310</v>
      </c>
    </row>
    <row r="2" spans="2:4" x14ac:dyDescent="0.55000000000000004">
      <c r="B2" s="36">
        <v>1</v>
      </c>
      <c r="C2" s="31" t="s">
        <v>245</v>
      </c>
      <c r="D2" s="37">
        <v>1599</v>
      </c>
    </row>
    <row r="3" spans="2:4" x14ac:dyDescent="0.55000000000000004">
      <c r="B3" s="36">
        <v>2</v>
      </c>
      <c r="C3" s="31" t="s">
        <v>246</v>
      </c>
      <c r="D3" s="37">
        <v>1699</v>
      </c>
    </row>
    <row r="4" spans="2:4" x14ac:dyDescent="0.55000000000000004">
      <c r="B4" s="36">
        <v>3</v>
      </c>
      <c r="C4" s="31" t="s">
        <v>247</v>
      </c>
      <c r="D4" s="37">
        <v>2399</v>
      </c>
    </row>
    <row r="5" spans="2:4" x14ac:dyDescent="0.55000000000000004">
      <c r="B5" s="36">
        <v>4</v>
      </c>
      <c r="C5" s="31" t="s">
        <v>248</v>
      </c>
      <c r="D5" s="37">
        <v>3299</v>
      </c>
    </row>
    <row r="6" spans="2:4" x14ac:dyDescent="0.55000000000000004">
      <c r="B6" s="36">
        <v>5</v>
      </c>
      <c r="C6" s="31" t="s">
        <v>249</v>
      </c>
      <c r="D6" s="37">
        <v>1799</v>
      </c>
    </row>
    <row r="7" spans="2:4" x14ac:dyDescent="0.55000000000000004">
      <c r="B7" s="36">
        <v>6</v>
      </c>
      <c r="C7" s="31" t="s">
        <v>250</v>
      </c>
      <c r="D7" s="37">
        <v>1599</v>
      </c>
    </row>
    <row r="8" spans="2:4" x14ac:dyDescent="0.55000000000000004">
      <c r="B8" s="36">
        <v>7</v>
      </c>
      <c r="C8" s="31" t="s">
        <v>251</v>
      </c>
      <c r="D8" s="37">
        <v>1999</v>
      </c>
    </row>
    <row r="9" spans="2:4" x14ac:dyDescent="0.55000000000000004">
      <c r="B9" s="36">
        <v>8</v>
      </c>
      <c r="C9" s="31" t="s">
        <v>252</v>
      </c>
      <c r="D9" s="37">
        <v>2199</v>
      </c>
    </row>
    <row r="10" spans="2:4" x14ac:dyDescent="0.55000000000000004">
      <c r="B10" s="36">
        <v>9</v>
      </c>
      <c r="C10" s="31" t="s">
        <v>253</v>
      </c>
      <c r="D10" s="37">
        <v>2799</v>
      </c>
    </row>
    <row r="11" spans="2:4" x14ac:dyDescent="0.55000000000000004">
      <c r="B11" s="36">
        <v>10</v>
      </c>
      <c r="C11" s="31" t="s">
        <v>254</v>
      </c>
      <c r="D11" s="37">
        <v>3199</v>
      </c>
    </row>
    <row r="12" spans="2:4" x14ac:dyDescent="0.55000000000000004">
      <c r="B12" s="36">
        <v>11</v>
      </c>
      <c r="C12" s="31" t="s">
        <v>255</v>
      </c>
      <c r="D12" s="37">
        <v>3599</v>
      </c>
    </row>
    <row r="13" spans="2:4" x14ac:dyDescent="0.55000000000000004">
      <c r="B13" s="36">
        <v>12</v>
      </c>
      <c r="C13" s="31" t="s">
        <v>256</v>
      </c>
      <c r="D13" s="37">
        <v>839</v>
      </c>
    </row>
    <row r="14" spans="2:4" x14ac:dyDescent="0.55000000000000004">
      <c r="B14" s="36">
        <v>13</v>
      </c>
      <c r="C14" s="31" t="s">
        <v>257</v>
      </c>
      <c r="D14" s="37">
        <v>959</v>
      </c>
    </row>
    <row r="15" spans="2:4" x14ac:dyDescent="0.55000000000000004">
      <c r="B15" s="36">
        <v>14</v>
      </c>
      <c r="C15" s="31" t="s">
        <v>258</v>
      </c>
      <c r="D15" s="37">
        <v>1299</v>
      </c>
    </row>
    <row r="16" spans="2:4" x14ac:dyDescent="0.55000000000000004">
      <c r="B16" s="36">
        <v>15</v>
      </c>
      <c r="C16" s="31" t="s">
        <v>259</v>
      </c>
      <c r="D16" s="37">
        <v>1199</v>
      </c>
    </row>
    <row r="17" spans="2:4" x14ac:dyDescent="0.55000000000000004">
      <c r="B17" s="36">
        <v>16</v>
      </c>
      <c r="C17" s="31" t="s">
        <v>260</v>
      </c>
      <c r="D17" s="37">
        <v>1299</v>
      </c>
    </row>
    <row r="18" spans="2:4" x14ac:dyDescent="0.55000000000000004">
      <c r="B18" s="36">
        <v>17</v>
      </c>
      <c r="C18" s="31" t="s">
        <v>261</v>
      </c>
      <c r="D18" s="37">
        <v>999</v>
      </c>
    </row>
    <row r="19" spans="2:4" x14ac:dyDescent="0.55000000000000004">
      <c r="B19" s="36">
        <v>18</v>
      </c>
      <c r="C19" s="31" t="s">
        <v>262</v>
      </c>
      <c r="D19" s="37">
        <v>5199</v>
      </c>
    </row>
    <row r="20" spans="2:4" x14ac:dyDescent="0.55000000000000004">
      <c r="B20" s="36">
        <v>19</v>
      </c>
      <c r="C20" s="31" t="s">
        <v>263</v>
      </c>
      <c r="D20" s="37">
        <v>6799</v>
      </c>
    </row>
    <row r="21" spans="2:4" x14ac:dyDescent="0.55000000000000004">
      <c r="B21" s="36">
        <v>20</v>
      </c>
      <c r="C21" s="31" t="s">
        <v>264</v>
      </c>
      <c r="D21" s="37">
        <v>9599</v>
      </c>
    </row>
    <row r="22" spans="2:4" x14ac:dyDescent="0.55000000000000004">
      <c r="B22" s="36">
        <v>21</v>
      </c>
      <c r="C22" s="31" t="s">
        <v>265</v>
      </c>
      <c r="D22" s="37">
        <v>7799</v>
      </c>
    </row>
    <row r="23" spans="2:4" x14ac:dyDescent="0.55000000000000004">
      <c r="B23" s="36">
        <v>22</v>
      </c>
      <c r="C23" s="31" t="s">
        <v>266</v>
      </c>
      <c r="D23" s="37">
        <v>10399</v>
      </c>
    </row>
    <row r="24" spans="2:4" x14ac:dyDescent="0.55000000000000004">
      <c r="B24" s="36">
        <v>23</v>
      </c>
      <c r="C24" s="31" t="s">
        <v>267</v>
      </c>
      <c r="D24" s="37">
        <v>13199</v>
      </c>
    </row>
    <row r="25" spans="2:4" x14ac:dyDescent="0.55000000000000004">
      <c r="B25" s="36">
        <v>24</v>
      </c>
      <c r="C25" s="31" t="s">
        <v>268</v>
      </c>
      <c r="D25" s="37">
        <v>15199</v>
      </c>
    </row>
    <row r="26" spans="2:4" x14ac:dyDescent="0.55000000000000004">
      <c r="B26" s="36">
        <v>25</v>
      </c>
      <c r="C26" s="31" t="s">
        <v>269</v>
      </c>
      <c r="D26" s="37">
        <v>16729</v>
      </c>
    </row>
    <row r="27" spans="2:4" x14ac:dyDescent="0.55000000000000004">
      <c r="B27" s="36">
        <v>26</v>
      </c>
      <c r="C27" s="31" t="s">
        <v>270</v>
      </c>
      <c r="D27" s="37">
        <v>5399</v>
      </c>
    </row>
    <row r="28" spans="2:4" x14ac:dyDescent="0.55000000000000004">
      <c r="B28" s="36">
        <v>27</v>
      </c>
      <c r="C28" s="31" t="s">
        <v>271</v>
      </c>
      <c r="D28" s="37">
        <v>7599</v>
      </c>
    </row>
    <row r="29" spans="2:4" x14ac:dyDescent="0.55000000000000004">
      <c r="B29" s="36">
        <v>28</v>
      </c>
      <c r="C29" s="31" t="s">
        <v>272</v>
      </c>
      <c r="D29" s="37">
        <v>9299</v>
      </c>
    </row>
    <row r="30" spans="2:4" x14ac:dyDescent="0.55000000000000004">
      <c r="B30" s="36">
        <v>29</v>
      </c>
      <c r="C30" s="31" t="s">
        <v>273</v>
      </c>
      <c r="D30" s="37">
        <v>9379</v>
      </c>
    </row>
    <row r="31" spans="2:4" x14ac:dyDescent="0.55000000000000004">
      <c r="B31" s="36">
        <v>30</v>
      </c>
      <c r="C31" s="31" t="s">
        <v>274</v>
      </c>
      <c r="D31" s="37">
        <v>15999</v>
      </c>
    </row>
    <row r="32" spans="2:4" x14ac:dyDescent="0.55000000000000004">
      <c r="B32" s="36">
        <v>31</v>
      </c>
      <c r="C32" s="31" t="s">
        <v>275</v>
      </c>
      <c r="D32" s="37">
        <v>2599</v>
      </c>
    </row>
    <row r="33" spans="2:4" x14ac:dyDescent="0.55000000000000004">
      <c r="B33" s="36">
        <v>32</v>
      </c>
      <c r="C33" s="31" t="s">
        <v>276</v>
      </c>
      <c r="D33" s="37">
        <v>3759</v>
      </c>
    </row>
    <row r="34" spans="2:4" x14ac:dyDescent="0.55000000000000004">
      <c r="B34" s="36">
        <v>33</v>
      </c>
      <c r="C34" s="31" t="s">
        <v>277</v>
      </c>
      <c r="D34" s="37">
        <v>3629</v>
      </c>
    </row>
    <row r="35" spans="2:4" x14ac:dyDescent="0.55000000000000004">
      <c r="B35" s="36">
        <v>34</v>
      </c>
      <c r="C35" s="31" t="s">
        <v>278</v>
      </c>
      <c r="D35" s="37">
        <v>2589</v>
      </c>
    </row>
    <row r="36" spans="2:4" x14ac:dyDescent="0.55000000000000004">
      <c r="B36" s="36">
        <v>35</v>
      </c>
      <c r="C36" s="31" t="s">
        <v>279</v>
      </c>
      <c r="D36" s="37">
        <v>1899</v>
      </c>
    </row>
    <row r="37" spans="2:4" x14ac:dyDescent="0.55000000000000004">
      <c r="B37" s="36">
        <v>36</v>
      </c>
      <c r="C37" s="31" t="s">
        <v>280</v>
      </c>
      <c r="D37" s="37">
        <v>1299</v>
      </c>
    </row>
    <row r="38" spans="2:4" x14ac:dyDescent="0.55000000000000004">
      <c r="B38" s="36">
        <v>37</v>
      </c>
      <c r="C38" s="31" t="s">
        <v>281</v>
      </c>
      <c r="D38" s="37">
        <v>2599</v>
      </c>
    </row>
    <row r="39" spans="2:4" x14ac:dyDescent="0.55000000000000004">
      <c r="B39" s="36">
        <v>38</v>
      </c>
      <c r="C39" s="31" t="s">
        <v>282</v>
      </c>
      <c r="D39" s="37">
        <v>2799</v>
      </c>
    </row>
    <row r="40" spans="2:4" x14ac:dyDescent="0.55000000000000004">
      <c r="B40" s="36">
        <v>39</v>
      </c>
      <c r="C40" s="31" t="s">
        <v>283</v>
      </c>
      <c r="D40" s="37">
        <v>1199</v>
      </c>
    </row>
    <row r="41" spans="2:4" x14ac:dyDescent="0.55000000000000004">
      <c r="B41" s="36">
        <v>40</v>
      </c>
      <c r="C41" s="31" t="s">
        <v>284</v>
      </c>
      <c r="D41" s="37">
        <v>1599</v>
      </c>
    </row>
    <row r="42" spans="2:4" x14ac:dyDescent="0.55000000000000004">
      <c r="B42" s="36">
        <v>41</v>
      </c>
      <c r="C42" s="31" t="s">
        <v>285</v>
      </c>
      <c r="D42" s="37">
        <v>1799</v>
      </c>
    </row>
    <row r="43" spans="2:4" x14ac:dyDescent="0.55000000000000004">
      <c r="B43" s="36">
        <v>42</v>
      </c>
      <c r="C43" s="31" t="s">
        <v>286</v>
      </c>
      <c r="D43" s="37">
        <v>389</v>
      </c>
    </row>
    <row r="44" spans="2:4" x14ac:dyDescent="0.55000000000000004">
      <c r="B44" s="36">
        <v>43</v>
      </c>
      <c r="C44" s="31" t="s">
        <v>287</v>
      </c>
      <c r="D44" s="37">
        <v>369</v>
      </c>
    </row>
    <row r="45" spans="2:4" x14ac:dyDescent="0.55000000000000004">
      <c r="B45" s="36">
        <v>44</v>
      </c>
      <c r="C45" s="31" t="s">
        <v>288</v>
      </c>
      <c r="D45" s="37">
        <v>859</v>
      </c>
    </row>
    <row r="46" spans="2:4" x14ac:dyDescent="0.55000000000000004">
      <c r="B46" s="36">
        <v>45</v>
      </c>
      <c r="C46" s="31" t="s">
        <v>289</v>
      </c>
      <c r="D46" s="37">
        <v>569</v>
      </c>
    </row>
    <row r="47" spans="2:4" x14ac:dyDescent="0.55000000000000004">
      <c r="B47" s="36">
        <v>46</v>
      </c>
      <c r="C47" s="31" t="s">
        <v>290</v>
      </c>
      <c r="D47" s="37">
        <v>599</v>
      </c>
    </row>
    <row r="48" spans="2:4" x14ac:dyDescent="0.55000000000000004">
      <c r="B48" s="36">
        <v>47</v>
      </c>
      <c r="C48" s="31" t="s">
        <v>291</v>
      </c>
      <c r="D48" s="37">
        <v>1299</v>
      </c>
    </row>
    <row r="49" spans="2:4" x14ac:dyDescent="0.55000000000000004">
      <c r="B49" s="36">
        <v>48</v>
      </c>
      <c r="C49" s="31" t="s">
        <v>292</v>
      </c>
      <c r="D49" s="37">
        <v>469</v>
      </c>
    </row>
    <row r="50" spans="2:4" x14ac:dyDescent="0.55000000000000004">
      <c r="B50" s="36">
        <v>49</v>
      </c>
      <c r="C50" s="31" t="s">
        <v>293</v>
      </c>
      <c r="D50" s="37">
        <v>479</v>
      </c>
    </row>
    <row r="51" spans="2:4" x14ac:dyDescent="0.55000000000000004">
      <c r="B51" s="36">
        <v>50</v>
      </c>
      <c r="C51" s="31" t="s">
        <v>294</v>
      </c>
      <c r="D51" s="37">
        <v>1899</v>
      </c>
    </row>
    <row r="52" spans="2:4" x14ac:dyDescent="0.55000000000000004">
      <c r="B52" s="36">
        <v>51</v>
      </c>
      <c r="C52" s="31" t="s">
        <v>295</v>
      </c>
      <c r="D52" s="37">
        <v>2199</v>
      </c>
    </row>
    <row r="53" spans="2:4" x14ac:dyDescent="0.55000000000000004">
      <c r="B53" s="36">
        <v>52</v>
      </c>
      <c r="C53" s="31" t="s">
        <v>296</v>
      </c>
      <c r="D53" s="37">
        <v>239</v>
      </c>
    </row>
    <row r="54" spans="2:4" x14ac:dyDescent="0.55000000000000004">
      <c r="B54" s="36">
        <v>53</v>
      </c>
      <c r="C54" s="31" t="s">
        <v>297</v>
      </c>
      <c r="D54" s="37">
        <v>599</v>
      </c>
    </row>
    <row r="55" spans="2:4" x14ac:dyDescent="0.55000000000000004">
      <c r="B55" s="36">
        <v>54</v>
      </c>
      <c r="C55" s="31" t="s">
        <v>298</v>
      </c>
      <c r="D55" s="37">
        <v>1899</v>
      </c>
    </row>
    <row r="56" spans="2:4" x14ac:dyDescent="0.55000000000000004">
      <c r="B56" s="36">
        <v>55</v>
      </c>
      <c r="C56" s="31" t="s">
        <v>299</v>
      </c>
      <c r="D56" s="37">
        <v>2199</v>
      </c>
    </row>
    <row r="57" spans="2:4" x14ac:dyDescent="0.55000000000000004">
      <c r="B57" s="36">
        <v>56</v>
      </c>
      <c r="C57" s="31" t="s">
        <v>300</v>
      </c>
      <c r="D57" s="37">
        <v>3699</v>
      </c>
    </row>
    <row r="58" spans="2:4" x14ac:dyDescent="0.55000000000000004">
      <c r="B58" s="36">
        <v>57</v>
      </c>
      <c r="C58" s="31" t="s">
        <v>301</v>
      </c>
      <c r="D58" s="37">
        <v>5729</v>
      </c>
    </row>
    <row r="59" spans="2:4" x14ac:dyDescent="0.55000000000000004">
      <c r="B59" s="36">
        <v>58</v>
      </c>
      <c r="C59" s="31" t="s">
        <v>302</v>
      </c>
      <c r="D59" s="37">
        <v>10299</v>
      </c>
    </row>
    <row r="60" spans="2:4" x14ac:dyDescent="0.55000000000000004">
      <c r="B60" s="36">
        <v>59</v>
      </c>
      <c r="C60" s="31" t="s">
        <v>303</v>
      </c>
      <c r="D60" s="37">
        <v>11399</v>
      </c>
    </row>
    <row r="61" spans="2:4" x14ac:dyDescent="0.55000000000000004">
      <c r="B61" s="36">
        <v>60</v>
      </c>
      <c r="C61" s="31" t="s">
        <v>304</v>
      </c>
      <c r="D61" s="37">
        <v>989</v>
      </c>
    </row>
    <row r="62" spans="2:4" x14ac:dyDescent="0.55000000000000004">
      <c r="B62" s="36">
        <v>61</v>
      </c>
      <c r="C62" s="31" t="s">
        <v>305</v>
      </c>
      <c r="D62" s="37">
        <v>1299</v>
      </c>
    </row>
    <row r="63" spans="2:4" x14ac:dyDescent="0.55000000000000004">
      <c r="B63" s="36">
        <v>62</v>
      </c>
      <c r="C63" s="31" t="s">
        <v>306</v>
      </c>
      <c r="D63" s="37">
        <v>3219</v>
      </c>
    </row>
    <row r="64" spans="2:4" x14ac:dyDescent="0.55000000000000004">
      <c r="B64" s="36">
        <v>63</v>
      </c>
      <c r="C64" s="31" t="s">
        <v>307</v>
      </c>
      <c r="D64" s="37">
        <v>4199</v>
      </c>
    </row>
    <row r="65" spans="2:4" x14ac:dyDescent="0.55000000000000004">
      <c r="B65" s="36">
        <v>64</v>
      </c>
      <c r="C65" s="31" t="s">
        <v>308</v>
      </c>
      <c r="D65" s="37">
        <v>10299</v>
      </c>
    </row>
    <row r="66" spans="2:4" x14ac:dyDescent="0.55000000000000004">
      <c r="B66" s="41">
        <v>65</v>
      </c>
      <c r="C66" s="42" t="s">
        <v>309</v>
      </c>
      <c r="D66" s="43">
        <v>11199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C694D-C689-42DD-9539-59E24F7E9829}">
  <dimension ref="B1:E19"/>
  <sheetViews>
    <sheetView workbookViewId="0">
      <selection activeCell="H10" sqref="H10"/>
    </sheetView>
  </sheetViews>
  <sheetFormatPr defaultRowHeight="14.4" x14ac:dyDescent="0.55000000000000004"/>
  <cols>
    <col min="2" max="2" width="9.68359375" customWidth="1"/>
    <col min="3" max="3" width="10.20703125" customWidth="1"/>
  </cols>
  <sheetData>
    <row r="1" spans="2:5" x14ac:dyDescent="0.55000000000000004">
      <c r="B1" t="s">
        <v>232</v>
      </c>
      <c r="C1" t="s">
        <v>222</v>
      </c>
      <c r="D1" t="s">
        <v>233</v>
      </c>
      <c r="E1" t="s">
        <v>234</v>
      </c>
    </row>
    <row r="2" spans="2:5" x14ac:dyDescent="0.55000000000000004">
      <c r="B2">
        <v>1</v>
      </c>
      <c r="C2">
        <v>2</v>
      </c>
      <c r="D2" s="32">
        <v>2</v>
      </c>
      <c r="E2">
        <v>1</v>
      </c>
    </row>
    <row r="3" spans="2:5" x14ac:dyDescent="0.55000000000000004">
      <c r="B3">
        <v>2</v>
      </c>
      <c r="C3">
        <v>1</v>
      </c>
      <c r="D3" s="32">
        <v>1</v>
      </c>
      <c r="E3">
        <v>1</v>
      </c>
    </row>
    <row r="4" spans="2:5" x14ac:dyDescent="0.55000000000000004">
      <c r="B4">
        <v>3</v>
      </c>
      <c r="C4">
        <v>3</v>
      </c>
      <c r="D4" s="32">
        <v>3</v>
      </c>
      <c r="E4">
        <v>1</v>
      </c>
    </row>
    <row r="5" spans="2:5" x14ac:dyDescent="0.55000000000000004">
      <c r="B5">
        <v>4</v>
      </c>
      <c r="C5">
        <v>4</v>
      </c>
      <c r="D5" s="32">
        <v>4</v>
      </c>
      <c r="E5">
        <v>1</v>
      </c>
    </row>
    <row r="6" spans="2:5" x14ac:dyDescent="0.55000000000000004">
      <c r="B6">
        <v>5</v>
      </c>
      <c r="C6">
        <v>5</v>
      </c>
      <c r="D6" s="32">
        <v>5</v>
      </c>
      <c r="E6">
        <v>1</v>
      </c>
    </row>
    <row r="7" spans="2:5" x14ac:dyDescent="0.55000000000000004">
      <c r="B7">
        <v>6</v>
      </c>
      <c r="C7">
        <v>6</v>
      </c>
      <c r="D7" s="32">
        <v>6</v>
      </c>
      <c r="E7">
        <v>1</v>
      </c>
    </row>
    <row r="8" spans="2:5" x14ac:dyDescent="0.55000000000000004">
      <c r="B8">
        <v>7</v>
      </c>
      <c r="C8">
        <v>7</v>
      </c>
      <c r="D8" s="32">
        <v>7</v>
      </c>
      <c r="E8">
        <v>1</v>
      </c>
    </row>
    <row r="9" spans="2:5" x14ac:dyDescent="0.55000000000000004">
      <c r="B9">
        <v>8</v>
      </c>
      <c r="C9">
        <v>8</v>
      </c>
      <c r="D9" s="32">
        <v>8</v>
      </c>
      <c r="E9">
        <v>2</v>
      </c>
    </row>
    <row r="10" spans="2:5" x14ac:dyDescent="0.55000000000000004">
      <c r="B10">
        <v>9</v>
      </c>
      <c r="C10">
        <v>9</v>
      </c>
      <c r="D10" s="32">
        <v>9</v>
      </c>
      <c r="E10">
        <v>2</v>
      </c>
    </row>
    <row r="11" spans="2:5" x14ac:dyDescent="0.55000000000000004">
      <c r="B11">
        <v>10</v>
      </c>
      <c r="C11">
        <v>10</v>
      </c>
      <c r="D11" s="32">
        <v>10</v>
      </c>
      <c r="E11">
        <v>2</v>
      </c>
    </row>
    <row r="12" spans="2:5" x14ac:dyDescent="0.55000000000000004">
      <c r="B12">
        <v>11</v>
      </c>
      <c r="C12">
        <v>11</v>
      </c>
      <c r="D12" s="32">
        <v>11</v>
      </c>
      <c r="E12">
        <v>3</v>
      </c>
    </row>
    <row r="13" spans="2:5" x14ac:dyDescent="0.55000000000000004">
      <c r="B13">
        <v>12</v>
      </c>
      <c r="C13">
        <v>14</v>
      </c>
      <c r="D13" s="32">
        <v>14</v>
      </c>
      <c r="E13">
        <v>4</v>
      </c>
    </row>
    <row r="14" spans="2:5" x14ac:dyDescent="0.55000000000000004">
      <c r="B14">
        <v>13</v>
      </c>
      <c r="C14">
        <v>12</v>
      </c>
      <c r="D14" s="32">
        <v>12</v>
      </c>
      <c r="E14">
        <v>3</v>
      </c>
    </row>
    <row r="15" spans="2:5" x14ac:dyDescent="0.55000000000000004">
      <c r="B15">
        <v>14</v>
      </c>
      <c r="C15">
        <v>13</v>
      </c>
      <c r="D15" s="32">
        <v>13</v>
      </c>
      <c r="E15">
        <v>4</v>
      </c>
    </row>
    <row r="16" spans="2:5" x14ac:dyDescent="0.55000000000000004">
      <c r="B16">
        <v>15</v>
      </c>
      <c r="C16">
        <v>15</v>
      </c>
      <c r="D16" s="32">
        <v>15</v>
      </c>
      <c r="E16">
        <v>4</v>
      </c>
    </row>
    <row r="17" spans="2:5" x14ac:dyDescent="0.55000000000000004">
      <c r="B17">
        <v>16</v>
      </c>
      <c r="C17">
        <v>16</v>
      </c>
      <c r="D17" s="32">
        <v>16</v>
      </c>
      <c r="E17">
        <v>4</v>
      </c>
    </row>
    <row r="18" spans="2:5" x14ac:dyDescent="0.55000000000000004">
      <c r="B18">
        <v>17</v>
      </c>
      <c r="C18">
        <v>17</v>
      </c>
      <c r="D18" s="32">
        <v>17</v>
      </c>
      <c r="E18">
        <v>5</v>
      </c>
    </row>
    <row r="19" spans="2:5" x14ac:dyDescent="0.55000000000000004">
      <c r="B19">
        <v>18</v>
      </c>
      <c r="C19">
        <v>18</v>
      </c>
      <c r="D19" s="32">
        <v>18</v>
      </c>
      <c r="E19">
        <v>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92F0E-E324-4344-B5EB-217CD4633BC2}">
  <dimension ref="A1:H173"/>
  <sheetViews>
    <sheetView zoomScaleNormal="100" workbookViewId="0">
      <selection activeCell="H2" sqref="H2"/>
    </sheetView>
  </sheetViews>
  <sheetFormatPr defaultRowHeight="14.4" x14ac:dyDescent="0.55000000000000004"/>
  <cols>
    <col min="1" max="1" width="18.9453125" bestFit="1" customWidth="1"/>
    <col min="3" max="3" width="18.62890625" bestFit="1" customWidth="1"/>
    <col min="4" max="4" width="12.3671875" bestFit="1" customWidth="1"/>
    <col min="5" max="5" width="13.3125" bestFit="1" customWidth="1"/>
    <col min="6" max="6" width="8.20703125" bestFit="1" customWidth="1"/>
    <col min="7" max="7" width="10.05078125" bestFit="1" customWidth="1"/>
    <col min="8" max="8" width="14.83984375" bestFit="1" customWidth="1"/>
  </cols>
  <sheetData>
    <row r="1" spans="1:8" x14ac:dyDescent="0.55000000000000004">
      <c r="A1" s="10" t="s">
        <v>208</v>
      </c>
      <c r="B1" s="11" t="s">
        <v>198</v>
      </c>
      <c r="C1" t="s">
        <v>200</v>
      </c>
      <c r="D1" t="s">
        <v>235</v>
      </c>
      <c r="E1" t="s">
        <v>211</v>
      </c>
      <c r="F1" t="s">
        <v>236</v>
      </c>
      <c r="G1" t="s">
        <v>232</v>
      </c>
      <c r="H1" t="s">
        <v>238</v>
      </c>
    </row>
    <row r="2" spans="1:8" x14ac:dyDescent="0.55000000000000004">
      <c r="A2">
        <v>1</v>
      </c>
      <c r="B2">
        <v>1</v>
      </c>
      <c r="C2" s="9">
        <v>40299</v>
      </c>
      <c r="D2" s="34" cm="1">
        <f t="array" ref="D2">_xlfn.IFS(Tabulka5[[#This Row],[Fakt_datum_splatn]]-Tabulka5[[#This Row],[Fakt_datum_vzniku]]&gt;365,2,Tabulka5[[#This Row],[Fakt_datum_splatn]]-Tabulka5[[#This Row],[Fakt_datum_vzniku]]&lt;=365,1)</f>
        <v>1</v>
      </c>
      <c r="E2" cm="1">
        <f t="array" ref="E2">_xlfn.IFS(DATE(2014,6,25)-Tabulka1[[#This Row],[Fakt_datum_splatn]]&gt;0,2,DATE(2014,6,25)-Tabulka1[[#This Row],[Fakt_datum_splatn]]&lt;0,1)</f>
        <v>2</v>
      </c>
      <c r="F2" s="3">
        <v>1</v>
      </c>
      <c r="G2">
        <v>1</v>
      </c>
      <c r="H2">
        <f>Tabulka5[[#This Row],[Celkova_castka]]</f>
        <v>4797</v>
      </c>
    </row>
    <row r="3" spans="1:8" x14ac:dyDescent="0.55000000000000004">
      <c r="A3">
        <v>2</v>
      </c>
      <c r="B3">
        <v>2</v>
      </c>
      <c r="C3" s="9">
        <v>40299</v>
      </c>
      <c r="D3" s="34" cm="1">
        <f t="array" ref="D3">_xlfn.IFS(Tabulka5[[#This Row],[Fakt_datum_splatn]]-Tabulka5[[#This Row],[Fakt_datum_vzniku]]&gt;365,2,Tabulka5[[#This Row],[Fakt_datum_splatn]]-Tabulka5[[#This Row],[Fakt_datum_vzniku]]&lt;=365,1)</f>
        <v>1</v>
      </c>
      <c r="E3" cm="1">
        <f t="array" ref="E3">_xlfn.IFS(DATE(2014,6,25)-Tabulka1[[#This Row],[Fakt_datum_splatn]]&gt;0,2,DATE(2014,6,25)-Tabulka1[[#This Row],[Fakt_datum_splatn]]&lt;0,1)</f>
        <v>2</v>
      </c>
      <c r="F3" s="3">
        <v>2</v>
      </c>
      <c r="G3">
        <v>1</v>
      </c>
      <c r="H3">
        <f>Tabulka5[[#This Row],[Celkova_castka]]</f>
        <v>4797</v>
      </c>
    </row>
    <row r="4" spans="1:8" x14ac:dyDescent="0.55000000000000004">
      <c r="A4">
        <v>3</v>
      </c>
      <c r="B4">
        <v>3</v>
      </c>
      <c r="C4" s="9">
        <v>40330</v>
      </c>
      <c r="D4" s="34" cm="1">
        <f t="array" ref="D4">_xlfn.IFS(Tabulka5[[#This Row],[Fakt_datum_splatn]]-Tabulka5[[#This Row],[Fakt_datum_vzniku]]&gt;365,2,Tabulka5[[#This Row],[Fakt_datum_splatn]]-Tabulka5[[#This Row],[Fakt_datum_vzniku]]&lt;=365,1)</f>
        <v>1</v>
      </c>
      <c r="E4" cm="1">
        <f t="array" ref="E4">_xlfn.IFS(DATE(2014,6,25)-Tabulka1[[#This Row],[Fakt_datum_splatn]]&gt;0,2,DATE(2014,6,25)-Tabulka1[[#This Row],[Fakt_datum_splatn]]&lt;0,1)</f>
        <v>2</v>
      </c>
      <c r="F4" s="3">
        <v>3</v>
      </c>
      <c r="G4">
        <v>1</v>
      </c>
      <c r="H4">
        <f>Tabulka5[[#This Row],[Celkova_castka]]</f>
        <v>16793</v>
      </c>
    </row>
    <row r="5" spans="1:8" x14ac:dyDescent="0.55000000000000004">
      <c r="A5">
        <v>4</v>
      </c>
      <c r="B5">
        <v>4</v>
      </c>
      <c r="C5" s="9">
        <v>40360</v>
      </c>
      <c r="D5" s="34" cm="1">
        <f t="array" ref="D5">_xlfn.IFS(Tabulka5[[#This Row],[Fakt_datum_splatn]]-Tabulka5[[#This Row],[Fakt_datum_vzniku]]&gt;365,2,Tabulka5[[#This Row],[Fakt_datum_splatn]]-Tabulka5[[#This Row],[Fakt_datum_vzniku]]&lt;=365,1)</f>
        <v>1</v>
      </c>
      <c r="E5" cm="1">
        <f t="array" ref="E5">_xlfn.IFS(DATE(2014,6,25)-Tabulka1[[#This Row],[Fakt_datum_splatn]]&gt;0,2,DATE(2014,6,25)-Tabulka1[[#This Row],[Fakt_datum_splatn]]&lt;0,1)</f>
        <v>2</v>
      </c>
      <c r="F5" s="3">
        <v>4</v>
      </c>
      <c r="G5">
        <v>1</v>
      </c>
      <c r="H5">
        <f>Tabulka5[[#This Row],[Celkova_castka]]</f>
        <v>49485</v>
      </c>
    </row>
    <row r="6" spans="1:8" x14ac:dyDescent="0.55000000000000004">
      <c r="A6">
        <v>5</v>
      </c>
      <c r="B6">
        <v>5</v>
      </c>
      <c r="C6" s="9">
        <v>40391</v>
      </c>
      <c r="D6" s="34" cm="1">
        <f t="array" ref="D6">_xlfn.IFS(Tabulka5[[#This Row],[Fakt_datum_splatn]]-Tabulka5[[#This Row],[Fakt_datum_vzniku]]&gt;365,2,Tabulka5[[#This Row],[Fakt_datum_splatn]]-Tabulka5[[#This Row],[Fakt_datum_vzniku]]&lt;=365,1)</f>
        <v>1</v>
      </c>
      <c r="E6" cm="1">
        <f t="array" ref="E6">_xlfn.IFS(DATE(2014,6,25)-Tabulka1[[#This Row],[Fakt_datum_splatn]]&gt;0,2,DATE(2014,6,25)-Tabulka1[[#This Row],[Fakt_datum_splatn]]&lt;0,1)</f>
        <v>2</v>
      </c>
      <c r="F6" s="3">
        <v>5</v>
      </c>
      <c r="G6">
        <v>1</v>
      </c>
      <c r="H6">
        <f>Tabulka5[[#This Row],[Celkova_castka]]</f>
        <v>26985</v>
      </c>
    </row>
    <row r="7" spans="1:8" x14ac:dyDescent="0.55000000000000004">
      <c r="A7">
        <v>6</v>
      </c>
      <c r="B7">
        <v>6</v>
      </c>
      <c r="C7" s="9">
        <v>40422</v>
      </c>
      <c r="D7" s="34" cm="1">
        <f t="array" ref="D7">_xlfn.IFS(Tabulka5[[#This Row],[Fakt_datum_splatn]]-Tabulka5[[#This Row],[Fakt_datum_vzniku]]&gt;365,2,Tabulka5[[#This Row],[Fakt_datum_splatn]]-Tabulka5[[#This Row],[Fakt_datum_vzniku]]&lt;=365,1)</f>
        <v>1</v>
      </c>
      <c r="E7" cm="1">
        <f t="array" ref="E7">_xlfn.IFS(DATE(2014,6,25)-Tabulka1[[#This Row],[Fakt_datum_splatn]]&gt;0,2,DATE(2014,6,25)-Tabulka1[[#This Row],[Fakt_datum_splatn]]&lt;0,1)</f>
        <v>2</v>
      </c>
      <c r="F7" s="3">
        <v>6</v>
      </c>
      <c r="G7">
        <v>1</v>
      </c>
      <c r="H7">
        <f>Tabulka5[[#This Row],[Celkova_castka]]</f>
        <v>23985</v>
      </c>
    </row>
    <row r="8" spans="1:8" x14ac:dyDescent="0.55000000000000004">
      <c r="A8">
        <v>7</v>
      </c>
      <c r="B8">
        <v>7</v>
      </c>
      <c r="C8" s="9">
        <v>40452</v>
      </c>
      <c r="D8" s="34" cm="1">
        <f t="array" ref="D8">_xlfn.IFS(Tabulka5[[#This Row],[Fakt_datum_splatn]]-Tabulka5[[#This Row],[Fakt_datum_vzniku]]&gt;365,2,Tabulka5[[#This Row],[Fakt_datum_splatn]]-Tabulka5[[#This Row],[Fakt_datum_vzniku]]&lt;=365,1)</f>
        <v>1</v>
      </c>
      <c r="E8" cm="1">
        <f t="array" ref="E8">_xlfn.IFS(DATE(2014,6,25)-Tabulka1[[#This Row],[Fakt_datum_splatn]]&gt;0,2,DATE(2014,6,25)-Tabulka1[[#This Row],[Fakt_datum_splatn]]&lt;0,1)</f>
        <v>2</v>
      </c>
      <c r="F8" s="3">
        <v>7</v>
      </c>
      <c r="G8">
        <v>1</v>
      </c>
      <c r="H8">
        <f>Tabulka5[[#This Row],[Celkova_castka]]</f>
        <v>29985</v>
      </c>
    </row>
    <row r="9" spans="1:8" x14ac:dyDescent="0.55000000000000004">
      <c r="A9">
        <v>8</v>
      </c>
      <c r="B9">
        <v>8</v>
      </c>
      <c r="C9" s="9">
        <v>40483</v>
      </c>
      <c r="D9" s="34" cm="1">
        <f t="array" ref="D9">_xlfn.IFS(Tabulka5[[#This Row],[Fakt_datum_splatn]]-Tabulka5[[#This Row],[Fakt_datum_vzniku]]&gt;365,2,Tabulka5[[#This Row],[Fakt_datum_splatn]]-Tabulka5[[#This Row],[Fakt_datum_vzniku]]&lt;=365,1)</f>
        <v>1</v>
      </c>
      <c r="E9" cm="1">
        <f t="array" ref="E9">_xlfn.IFS(DATE(2014,6,25)-Tabulka1[[#This Row],[Fakt_datum_splatn]]&gt;0,2,DATE(2014,6,25)-Tabulka1[[#This Row],[Fakt_datum_splatn]]&lt;0,1)</f>
        <v>2</v>
      </c>
      <c r="F9" s="3">
        <v>8</v>
      </c>
      <c r="G9">
        <v>1</v>
      </c>
      <c r="H9">
        <f>Tabulka5[[#This Row],[Celkova_castka]]</f>
        <v>32985</v>
      </c>
    </row>
    <row r="10" spans="1:8" x14ac:dyDescent="0.55000000000000004">
      <c r="A10">
        <v>9</v>
      </c>
      <c r="B10">
        <v>9</v>
      </c>
      <c r="C10" s="9">
        <v>40513</v>
      </c>
      <c r="D10" s="34" cm="1">
        <f t="array" ref="D10">_xlfn.IFS(Tabulka5[[#This Row],[Fakt_datum_splatn]]-Tabulka5[[#This Row],[Fakt_datum_vzniku]]&gt;365,2,Tabulka5[[#This Row],[Fakt_datum_splatn]]-Tabulka5[[#This Row],[Fakt_datum_vzniku]]&lt;=365,1)</f>
        <v>1</v>
      </c>
      <c r="E10" cm="1">
        <f t="array" ref="E10">_xlfn.IFS(DATE(2014,6,25)-Tabulka1[[#This Row],[Fakt_datum_splatn]]&gt;0,2,DATE(2014,6,25)-Tabulka1[[#This Row],[Fakt_datum_splatn]]&lt;0,1)</f>
        <v>2</v>
      </c>
      <c r="F10" s="3">
        <v>9</v>
      </c>
      <c r="G10">
        <v>1</v>
      </c>
      <c r="H10">
        <f>Tabulka5[[#This Row],[Celkova_castka]]</f>
        <v>41985</v>
      </c>
    </row>
    <row r="11" spans="1:8" x14ac:dyDescent="0.55000000000000004">
      <c r="A11">
        <v>10</v>
      </c>
      <c r="B11">
        <v>10</v>
      </c>
      <c r="C11" s="9">
        <v>40544</v>
      </c>
      <c r="D11" s="34" cm="1">
        <f t="array" ref="D11">_xlfn.IFS(Tabulka5[[#This Row],[Fakt_datum_splatn]]-Tabulka5[[#This Row],[Fakt_datum_vzniku]]&gt;365,2,Tabulka5[[#This Row],[Fakt_datum_splatn]]-Tabulka5[[#This Row],[Fakt_datum_vzniku]]&lt;=365,1)</f>
        <v>1</v>
      </c>
      <c r="E11" cm="1">
        <f t="array" ref="E11">_xlfn.IFS(DATE(2014,6,25)-Tabulka1[[#This Row],[Fakt_datum_splatn]]&gt;0,2,DATE(2014,6,25)-Tabulka1[[#This Row],[Fakt_datum_splatn]]&lt;0,1)</f>
        <v>2</v>
      </c>
      <c r="F11" s="3">
        <v>10</v>
      </c>
      <c r="G11">
        <v>2</v>
      </c>
      <c r="H11">
        <f>Tabulka5[[#This Row],[Celkova_castka]]</f>
        <v>25485</v>
      </c>
    </row>
    <row r="12" spans="1:8" x14ac:dyDescent="0.55000000000000004">
      <c r="A12">
        <v>11</v>
      </c>
      <c r="B12">
        <v>11</v>
      </c>
      <c r="C12" s="9">
        <v>40575</v>
      </c>
      <c r="D12" s="34" cm="1">
        <f t="array" ref="D12">_xlfn.IFS(Tabulka5[[#This Row],[Fakt_datum_splatn]]-Tabulka5[[#This Row],[Fakt_datum_vzniku]]&gt;365,2,Tabulka5[[#This Row],[Fakt_datum_splatn]]-Tabulka5[[#This Row],[Fakt_datum_vzniku]]&lt;=365,1)</f>
        <v>2</v>
      </c>
      <c r="E12" cm="1">
        <f t="array" ref="E12">_xlfn.IFS(DATE(2014,6,25)-Tabulka1[[#This Row],[Fakt_datum_splatn]]&gt;0,2,DATE(2014,6,25)-Tabulka1[[#This Row],[Fakt_datum_splatn]]&lt;0,1)</f>
        <v>2</v>
      </c>
      <c r="F12" s="3">
        <v>11</v>
      </c>
      <c r="G12">
        <v>2</v>
      </c>
      <c r="H12">
        <f>Tabulka5[[#This Row],[Celkova_castka]]</f>
        <v>53985</v>
      </c>
    </row>
    <row r="13" spans="1:8" x14ac:dyDescent="0.55000000000000004">
      <c r="A13">
        <v>12</v>
      </c>
      <c r="B13">
        <v>12</v>
      </c>
      <c r="C13" s="9">
        <v>40603</v>
      </c>
      <c r="D13" s="34" cm="1">
        <f t="array" ref="D13">_xlfn.IFS(Tabulka5[[#This Row],[Fakt_datum_splatn]]-Tabulka5[[#This Row],[Fakt_datum_vzniku]]&gt;365,2,Tabulka5[[#This Row],[Fakt_datum_splatn]]-Tabulka5[[#This Row],[Fakt_datum_vzniku]]&lt;=365,1)</f>
        <v>2</v>
      </c>
      <c r="E13" cm="1">
        <f t="array" ref="E13">_xlfn.IFS(DATE(2014,6,25)-Tabulka1[[#This Row],[Fakt_datum_splatn]]&gt;0,2,DATE(2014,6,25)-Tabulka1[[#This Row],[Fakt_datum_splatn]]&lt;0,1)</f>
        <v>2</v>
      </c>
      <c r="F13" s="3">
        <v>12</v>
      </c>
      <c r="G13">
        <v>2</v>
      </c>
      <c r="H13">
        <f>Tabulka5[[#This Row],[Celkova_castka]]</f>
        <v>12585</v>
      </c>
    </row>
    <row r="14" spans="1:8" x14ac:dyDescent="0.55000000000000004">
      <c r="A14">
        <v>13</v>
      </c>
      <c r="B14">
        <v>13</v>
      </c>
      <c r="C14" s="9">
        <v>40634</v>
      </c>
      <c r="D14" s="34" cm="1">
        <f t="array" ref="D14">_xlfn.IFS(Tabulka5[[#This Row],[Fakt_datum_splatn]]-Tabulka5[[#This Row],[Fakt_datum_vzniku]]&gt;365,2,Tabulka5[[#This Row],[Fakt_datum_splatn]]-Tabulka5[[#This Row],[Fakt_datum_vzniku]]&lt;=365,1)</f>
        <v>2</v>
      </c>
      <c r="E14" cm="1">
        <f t="array" ref="E14">_xlfn.IFS(DATE(2014,6,25)-Tabulka1[[#This Row],[Fakt_datum_splatn]]&gt;0,2,DATE(2014,6,25)-Tabulka1[[#This Row],[Fakt_datum_splatn]]&lt;0,1)</f>
        <v>2</v>
      </c>
      <c r="F14" s="3">
        <v>13</v>
      </c>
      <c r="G14">
        <v>2</v>
      </c>
      <c r="H14">
        <f>Tabulka5[[#This Row],[Celkova_castka]]</f>
        <v>9590</v>
      </c>
    </row>
    <row r="15" spans="1:8" x14ac:dyDescent="0.55000000000000004">
      <c r="A15">
        <v>14</v>
      </c>
      <c r="B15">
        <v>14</v>
      </c>
      <c r="C15" s="9">
        <v>40664</v>
      </c>
      <c r="D15" s="34" cm="1">
        <f t="array" ref="D15">_xlfn.IFS(Tabulka5[[#This Row],[Fakt_datum_splatn]]-Tabulka5[[#This Row],[Fakt_datum_vzniku]]&gt;365,2,Tabulka5[[#This Row],[Fakt_datum_splatn]]-Tabulka5[[#This Row],[Fakt_datum_vzniku]]&lt;=365,1)</f>
        <v>2</v>
      </c>
      <c r="E15" cm="1">
        <f t="array" ref="E15">_xlfn.IFS(DATE(2014,6,25)-Tabulka1[[#This Row],[Fakt_datum_splatn]]&gt;0,2,DATE(2014,6,25)-Tabulka1[[#This Row],[Fakt_datum_splatn]]&lt;0,1)</f>
        <v>2</v>
      </c>
      <c r="F15" s="3">
        <v>14</v>
      </c>
      <c r="G15">
        <v>2</v>
      </c>
      <c r="H15">
        <f>Tabulka5[[#This Row],[Celkova_castka]]</f>
        <v>1299</v>
      </c>
    </row>
    <row r="16" spans="1:8" x14ac:dyDescent="0.55000000000000004">
      <c r="A16">
        <v>15</v>
      </c>
      <c r="B16">
        <v>15</v>
      </c>
      <c r="C16" s="9">
        <v>40695</v>
      </c>
      <c r="D16" s="34" cm="1">
        <f t="array" ref="D16">_xlfn.IFS(Tabulka5[[#This Row],[Fakt_datum_splatn]]-Tabulka5[[#This Row],[Fakt_datum_vzniku]]&gt;365,2,Tabulka5[[#This Row],[Fakt_datum_splatn]]-Tabulka5[[#This Row],[Fakt_datum_vzniku]]&lt;=365,1)</f>
        <v>2</v>
      </c>
      <c r="E16" cm="1">
        <f t="array" ref="E16">_xlfn.IFS(DATE(2014,6,25)-Tabulka1[[#This Row],[Fakt_datum_splatn]]&gt;0,2,DATE(2014,6,25)-Tabulka1[[#This Row],[Fakt_datum_splatn]]&lt;0,1)</f>
        <v>2</v>
      </c>
      <c r="F16" s="3">
        <v>15</v>
      </c>
      <c r="G16">
        <v>2</v>
      </c>
      <c r="H16">
        <f>Tabulka5[[#This Row],[Celkova_castka]]</f>
        <v>1199</v>
      </c>
    </row>
    <row r="17" spans="1:8" x14ac:dyDescent="0.55000000000000004">
      <c r="A17">
        <v>16</v>
      </c>
      <c r="B17">
        <v>16</v>
      </c>
      <c r="C17" s="9">
        <v>40725</v>
      </c>
      <c r="D17" s="34" cm="1">
        <f t="array" ref="D17">_xlfn.IFS(Tabulka5[[#This Row],[Fakt_datum_splatn]]-Tabulka5[[#This Row],[Fakt_datum_vzniku]]&gt;365,2,Tabulka5[[#This Row],[Fakt_datum_splatn]]-Tabulka5[[#This Row],[Fakt_datum_vzniku]]&lt;=365,1)</f>
        <v>2</v>
      </c>
      <c r="E17" cm="1">
        <f t="array" ref="E17">_xlfn.IFS(DATE(2014,6,25)-Tabulka1[[#This Row],[Fakt_datum_splatn]]&gt;0,2,DATE(2014,6,25)-Tabulka1[[#This Row],[Fakt_datum_splatn]]&lt;0,1)</f>
        <v>2</v>
      </c>
      <c r="F17" s="3">
        <v>16</v>
      </c>
      <c r="G17">
        <v>2</v>
      </c>
      <c r="H17">
        <f>Tabulka5[[#This Row],[Celkova_castka]]</f>
        <v>1299</v>
      </c>
    </row>
    <row r="18" spans="1:8" x14ac:dyDescent="0.55000000000000004">
      <c r="A18">
        <v>17</v>
      </c>
      <c r="B18">
        <v>17</v>
      </c>
      <c r="C18" s="9">
        <v>40756</v>
      </c>
      <c r="D18" s="34" cm="1">
        <f t="array" ref="D18">_xlfn.IFS(Tabulka5[[#This Row],[Fakt_datum_splatn]]-Tabulka5[[#This Row],[Fakt_datum_vzniku]]&gt;365,2,Tabulka5[[#This Row],[Fakt_datum_splatn]]-Tabulka5[[#This Row],[Fakt_datum_vzniku]]&lt;=365,1)</f>
        <v>2</v>
      </c>
      <c r="E18" cm="1">
        <f t="array" ref="E18">_xlfn.IFS(DATE(2014,6,25)-Tabulka1[[#This Row],[Fakt_datum_splatn]]&gt;0,2,DATE(2014,6,25)-Tabulka1[[#This Row],[Fakt_datum_splatn]]&lt;0,1)</f>
        <v>2</v>
      </c>
      <c r="F18" s="3">
        <v>17</v>
      </c>
      <c r="G18">
        <v>2</v>
      </c>
      <c r="H18">
        <f>Tabulka5[[#This Row],[Celkova_castka]]</f>
        <v>999</v>
      </c>
    </row>
    <row r="19" spans="1:8" x14ac:dyDescent="0.55000000000000004">
      <c r="A19">
        <v>18</v>
      </c>
      <c r="B19">
        <v>18</v>
      </c>
      <c r="C19" s="9">
        <v>40756</v>
      </c>
      <c r="D19" s="34" cm="1">
        <f t="array" ref="D19">_xlfn.IFS(Tabulka5[[#This Row],[Fakt_datum_splatn]]-Tabulka5[[#This Row],[Fakt_datum_vzniku]]&gt;365,2,Tabulka5[[#This Row],[Fakt_datum_splatn]]-Tabulka5[[#This Row],[Fakt_datum_vzniku]]&lt;=365,1)</f>
        <v>2</v>
      </c>
      <c r="E19" cm="1">
        <f t="array" ref="E19">_xlfn.IFS(DATE(2014,6,25)-Tabulka1[[#This Row],[Fakt_datum_splatn]]&gt;0,2,DATE(2014,6,25)-Tabulka1[[#This Row],[Fakt_datum_splatn]]&lt;0,1)</f>
        <v>2</v>
      </c>
      <c r="F19" s="3">
        <v>18</v>
      </c>
      <c r="G19">
        <v>2</v>
      </c>
      <c r="H19">
        <f>Tabulka5[[#This Row],[Celkova_castka]]</f>
        <v>5199</v>
      </c>
    </row>
    <row r="20" spans="1:8" x14ac:dyDescent="0.55000000000000004">
      <c r="A20">
        <v>19</v>
      </c>
      <c r="B20">
        <v>19</v>
      </c>
      <c r="C20" s="9">
        <v>40756</v>
      </c>
      <c r="D20" s="34" cm="1">
        <f t="array" ref="D20">_xlfn.IFS(Tabulka5[[#This Row],[Fakt_datum_splatn]]-Tabulka5[[#This Row],[Fakt_datum_vzniku]]&gt;365,2,Tabulka5[[#This Row],[Fakt_datum_splatn]]-Tabulka5[[#This Row],[Fakt_datum_vzniku]]&lt;=365,1)</f>
        <v>2</v>
      </c>
      <c r="E20" cm="1">
        <f t="array" ref="E20">_xlfn.IFS(DATE(2014,6,25)-Tabulka1[[#This Row],[Fakt_datum_splatn]]&gt;0,2,DATE(2014,6,25)-Tabulka1[[#This Row],[Fakt_datum_splatn]]&lt;0,1)</f>
        <v>2</v>
      </c>
      <c r="F20" s="3">
        <v>19</v>
      </c>
      <c r="G20">
        <v>2</v>
      </c>
      <c r="H20">
        <f>Tabulka5[[#This Row],[Celkova_castka]]</f>
        <v>13598</v>
      </c>
    </row>
    <row r="21" spans="1:8" x14ac:dyDescent="0.55000000000000004">
      <c r="A21">
        <v>20</v>
      </c>
      <c r="B21">
        <v>20</v>
      </c>
      <c r="C21" s="9">
        <v>40756</v>
      </c>
      <c r="D21" s="34" cm="1">
        <f t="array" ref="D21">_xlfn.IFS(Tabulka5[[#This Row],[Fakt_datum_splatn]]-Tabulka5[[#This Row],[Fakt_datum_vzniku]]&gt;365,2,Tabulka5[[#This Row],[Fakt_datum_splatn]]-Tabulka5[[#This Row],[Fakt_datum_vzniku]]&lt;=365,1)</f>
        <v>2</v>
      </c>
      <c r="E21" cm="1">
        <f t="array" ref="E21">_xlfn.IFS(DATE(2014,6,25)-Tabulka1[[#This Row],[Fakt_datum_splatn]]&gt;0,2,DATE(2014,6,25)-Tabulka1[[#This Row],[Fakt_datum_splatn]]&lt;0,1)</f>
        <v>2</v>
      </c>
      <c r="F21" s="3">
        <v>20</v>
      </c>
      <c r="G21">
        <v>2</v>
      </c>
      <c r="H21">
        <f>Tabulka5[[#This Row],[Celkova_castka]]</f>
        <v>28797</v>
      </c>
    </row>
    <row r="22" spans="1:8" x14ac:dyDescent="0.55000000000000004">
      <c r="A22">
        <v>21</v>
      </c>
      <c r="B22">
        <v>21</v>
      </c>
      <c r="C22" s="9">
        <v>40756</v>
      </c>
      <c r="D22" s="34" cm="1">
        <f t="array" ref="D22">_xlfn.IFS(Tabulka5[[#This Row],[Fakt_datum_splatn]]-Tabulka5[[#This Row],[Fakt_datum_vzniku]]&gt;365,2,Tabulka5[[#This Row],[Fakt_datum_splatn]]-Tabulka5[[#This Row],[Fakt_datum_vzniku]]&lt;=365,1)</f>
        <v>2</v>
      </c>
      <c r="E22" cm="1">
        <f t="array" ref="E22">_xlfn.IFS(DATE(2014,6,25)-Tabulka1[[#This Row],[Fakt_datum_splatn]]&gt;0,2,DATE(2014,6,25)-Tabulka1[[#This Row],[Fakt_datum_splatn]]&lt;0,1)</f>
        <v>2</v>
      </c>
      <c r="F22" s="3">
        <v>21</v>
      </c>
      <c r="G22">
        <v>2</v>
      </c>
      <c r="H22">
        <f>Tabulka5[[#This Row],[Celkova_castka]]</f>
        <v>31196</v>
      </c>
    </row>
    <row r="23" spans="1:8" x14ac:dyDescent="0.55000000000000004">
      <c r="A23">
        <v>22</v>
      </c>
      <c r="B23">
        <v>22</v>
      </c>
      <c r="C23" s="9">
        <v>40756</v>
      </c>
      <c r="D23" s="34" cm="1">
        <f t="array" ref="D23">_xlfn.IFS(Tabulka5[[#This Row],[Fakt_datum_splatn]]-Tabulka5[[#This Row],[Fakt_datum_vzniku]]&gt;365,2,Tabulka5[[#This Row],[Fakt_datum_splatn]]-Tabulka5[[#This Row],[Fakt_datum_vzniku]]&lt;=365,1)</f>
        <v>2</v>
      </c>
      <c r="E23" cm="1">
        <f t="array" ref="E23">_xlfn.IFS(DATE(2014,6,25)-Tabulka1[[#This Row],[Fakt_datum_splatn]]&gt;0,2,DATE(2014,6,25)-Tabulka1[[#This Row],[Fakt_datum_splatn]]&lt;0,1)</f>
        <v>2</v>
      </c>
      <c r="F23" s="3">
        <v>22</v>
      </c>
      <c r="G23">
        <v>2</v>
      </c>
      <c r="H23">
        <f>Tabulka5[[#This Row],[Celkova_castka]]</f>
        <v>83192</v>
      </c>
    </row>
    <row r="24" spans="1:8" x14ac:dyDescent="0.55000000000000004">
      <c r="A24">
        <v>23</v>
      </c>
      <c r="B24">
        <v>23</v>
      </c>
      <c r="C24" s="9">
        <v>40756</v>
      </c>
      <c r="D24" s="34" cm="1">
        <f t="array" ref="D24">_xlfn.IFS(Tabulka5[[#This Row],[Fakt_datum_splatn]]-Tabulka5[[#This Row],[Fakt_datum_vzniku]]&gt;365,2,Tabulka5[[#This Row],[Fakt_datum_splatn]]-Tabulka5[[#This Row],[Fakt_datum_vzniku]]&lt;=365,1)</f>
        <v>2</v>
      </c>
      <c r="E24" cm="1">
        <f t="array" ref="E24">_xlfn.IFS(DATE(2014,6,25)-Tabulka1[[#This Row],[Fakt_datum_splatn]]&gt;0,2,DATE(2014,6,25)-Tabulka1[[#This Row],[Fakt_datum_splatn]]&lt;0,1)</f>
        <v>2</v>
      </c>
      <c r="F24" s="3">
        <v>23</v>
      </c>
      <c r="G24">
        <v>2</v>
      </c>
      <c r="H24">
        <f>Tabulka5[[#This Row],[Celkova_castka]]</f>
        <v>131990</v>
      </c>
    </row>
    <row r="25" spans="1:8" x14ac:dyDescent="0.55000000000000004">
      <c r="A25">
        <v>24</v>
      </c>
      <c r="B25">
        <v>24</v>
      </c>
      <c r="C25" s="9">
        <v>40756</v>
      </c>
      <c r="D25" s="34" cm="1">
        <f t="array" ref="D25">_xlfn.IFS(Tabulka5[[#This Row],[Fakt_datum_splatn]]-Tabulka5[[#This Row],[Fakt_datum_vzniku]]&gt;365,2,Tabulka5[[#This Row],[Fakt_datum_splatn]]-Tabulka5[[#This Row],[Fakt_datum_vzniku]]&lt;=365,1)</f>
        <v>2</v>
      </c>
      <c r="E25" cm="1">
        <f t="array" ref="E25">_xlfn.IFS(DATE(2014,6,25)-Tabulka1[[#This Row],[Fakt_datum_splatn]]&gt;0,2,DATE(2014,6,25)-Tabulka1[[#This Row],[Fakt_datum_splatn]]&lt;0,1)</f>
        <v>2</v>
      </c>
      <c r="F25" s="3">
        <v>24</v>
      </c>
      <c r="G25">
        <v>2</v>
      </c>
      <c r="H25">
        <f>Tabulka5[[#This Row],[Celkova_castka]]</f>
        <v>106393</v>
      </c>
    </row>
    <row r="26" spans="1:8" x14ac:dyDescent="0.55000000000000004">
      <c r="A26">
        <v>25</v>
      </c>
      <c r="B26">
        <v>25</v>
      </c>
      <c r="C26" s="9">
        <v>40756</v>
      </c>
      <c r="D26" s="34" cm="1">
        <f t="array" ref="D26">_xlfn.IFS(Tabulka5[[#This Row],[Fakt_datum_splatn]]-Tabulka5[[#This Row],[Fakt_datum_vzniku]]&gt;365,2,Tabulka5[[#This Row],[Fakt_datum_splatn]]-Tabulka5[[#This Row],[Fakt_datum_vzniku]]&lt;=365,1)</f>
        <v>2</v>
      </c>
      <c r="E26" cm="1">
        <f t="array" ref="E26">_xlfn.IFS(DATE(2014,6,25)-Tabulka1[[#This Row],[Fakt_datum_splatn]]&gt;0,2,DATE(2014,6,25)-Tabulka1[[#This Row],[Fakt_datum_splatn]]&lt;0,1)</f>
        <v>2</v>
      </c>
      <c r="F26" s="3">
        <v>25</v>
      </c>
      <c r="G26">
        <v>1</v>
      </c>
      <c r="H26">
        <f>Tabulka5[[#This Row],[Celkova_castka]]</f>
        <v>66916</v>
      </c>
    </row>
    <row r="27" spans="1:8" x14ac:dyDescent="0.55000000000000004">
      <c r="A27">
        <v>26</v>
      </c>
      <c r="B27">
        <v>26</v>
      </c>
      <c r="C27" s="9">
        <v>40756</v>
      </c>
      <c r="D27" s="34" cm="1">
        <f t="array" ref="D27">_xlfn.IFS(Tabulka5[[#This Row],[Fakt_datum_splatn]]-Tabulka5[[#This Row],[Fakt_datum_vzniku]]&gt;365,2,Tabulka5[[#This Row],[Fakt_datum_splatn]]-Tabulka5[[#This Row],[Fakt_datum_vzniku]]&lt;=365,1)</f>
        <v>2</v>
      </c>
      <c r="E27" cm="1">
        <f t="array" ref="E27">_xlfn.IFS(DATE(2014,6,25)-Tabulka1[[#This Row],[Fakt_datum_splatn]]&gt;0,2,DATE(2014,6,25)-Tabulka1[[#This Row],[Fakt_datum_splatn]]&lt;0,1)</f>
        <v>2</v>
      </c>
      <c r="F27" s="3">
        <v>26</v>
      </c>
      <c r="G27">
        <v>2</v>
      </c>
      <c r="H27">
        <f>Tabulka5[[#This Row],[Celkova_castka]]</f>
        <v>5399</v>
      </c>
    </row>
    <row r="28" spans="1:8" x14ac:dyDescent="0.55000000000000004">
      <c r="A28">
        <v>27</v>
      </c>
      <c r="B28">
        <v>27</v>
      </c>
      <c r="C28" s="9">
        <v>40756</v>
      </c>
      <c r="D28" s="34" cm="1">
        <f t="array" ref="D28">_xlfn.IFS(Tabulka5[[#This Row],[Fakt_datum_splatn]]-Tabulka5[[#This Row],[Fakt_datum_vzniku]]&gt;365,2,Tabulka5[[#This Row],[Fakt_datum_splatn]]-Tabulka5[[#This Row],[Fakt_datum_vzniku]]&lt;=365,1)</f>
        <v>2</v>
      </c>
      <c r="E28" cm="1">
        <f t="array" ref="E28">_xlfn.IFS(DATE(2014,6,25)-Tabulka1[[#This Row],[Fakt_datum_splatn]]&gt;0,2,DATE(2014,6,25)-Tabulka1[[#This Row],[Fakt_datum_splatn]]&lt;0,1)</f>
        <v>2</v>
      </c>
      <c r="F28" s="3">
        <v>27</v>
      </c>
      <c r="G28">
        <v>2</v>
      </c>
      <c r="H28">
        <f>Tabulka5[[#This Row],[Celkova_castka]]</f>
        <v>15198</v>
      </c>
    </row>
    <row r="29" spans="1:8" x14ac:dyDescent="0.55000000000000004">
      <c r="A29">
        <v>28</v>
      </c>
      <c r="B29">
        <v>28</v>
      </c>
      <c r="C29" s="9">
        <v>40756</v>
      </c>
      <c r="D29" s="34" cm="1">
        <f t="array" ref="D29">_xlfn.IFS(Tabulka5[[#This Row],[Fakt_datum_splatn]]-Tabulka5[[#This Row],[Fakt_datum_vzniku]]&gt;365,2,Tabulka5[[#This Row],[Fakt_datum_splatn]]-Tabulka5[[#This Row],[Fakt_datum_vzniku]]&lt;=365,1)</f>
        <v>2</v>
      </c>
      <c r="E29" cm="1">
        <f t="array" ref="E29">_xlfn.IFS(DATE(2014,6,25)-Tabulka1[[#This Row],[Fakt_datum_splatn]]&gt;0,2,DATE(2014,6,25)-Tabulka1[[#This Row],[Fakt_datum_splatn]]&lt;0,1)</f>
        <v>2</v>
      </c>
      <c r="F29" s="3">
        <v>28</v>
      </c>
      <c r="G29">
        <v>1</v>
      </c>
      <c r="H29">
        <f>Tabulka5[[#This Row],[Celkova_castka]]</f>
        <v>9299</v>
      </c>
    </row>
    <row r="30" spans="1:8" x14ac:dyDescent="0.55000000000000004">
      <c r="A30">
        <v>29</v>
      </c>
      <c r="B30">
        <v>29</v>
      </c>
      <c r="C30" s="9">
        <v>40756</v>
      </c>
      <c r="D30" s="34" cm="1">
        <f t="array" ref="D30">_xlfn.IFS(Tabulka5[[#This Row],[Fakt_datum_splatn]]-Tabulka5[[#This Row],[Fakt_datum_vzniku]]&gt;365,2,Tabulka5[[#This Row],[Fakt_datum_splatn]]-Tabulka5[[#This Row],[Fakt_datum_vzniku]]&lt;=365,1)</f>
        <v>2</v>
      </c>
      <c r="E30" cm="1">
        <f t="array" ref="E30">_xlfn.IFS(DATE(2014,6,25)-Tabulka1[[#This Row],[Fakt_datum_splatn]]&gt;0,2,DATE(2014,6,25)-Tabulka1[[#This Row],[Fakt_datum_splatn]]&lt;0,1)</f>
        <v>2</v>
      </c>
      <c r="F30" s="3">
        <v>29</v>
      </c>
      <c r="G30">
        <v>2</v>
      </c>
      <c r="H30">
        <f>Tabulka5[[#This Row],[Celkova_castka]]</f>
        <v>18758</v>
      </c>
    </row>
    <row r="31" spans="1:8" x14ac:dyDescent="0.55000000000000004">
      <c r="A31">
        <v>30</v>
      </c>
      <c r="B31">
        <v>30</v>
      </c>
      <c r="C31" s="9">
        <v>40756</v>
      </c>
      <c r="D31" s="34" cm="1">
        <f t="array" ref="D31">_xlfn.IFS(Tabulka5[[#This Row],[Fakt_datum_splatn]]-Tabulka5[[#This Row],[Fakt_datum_vzniku]]&gt;365,2,Tabulka5[[#This Row],[Fakt_datum_splatn]]-Tabulka5[[#This Row],[Fakt_datum_vzniku]]&lt;=365,1)</f>
        <v>2</v>
      </c>
      <c r="E31" cm="1">
        <f t="array" ref="E31">_xlfn.IFS(DATE(2014,6,25)-Tabulka1[[#This Row],[Fakt_datum_splatn]]&gt;0,2,DATE(2014,6,25)-Tabulka1[[#This Row],[Fakt_datum_splatn]]&lt;0,1)</f>
        <v>2</v>
      </c>
      <c r="F31" s="3">
        <v>30</v>
      </c>
      <c r="G31">
        <v>2</v>
      </c>
      <c r="H31">
        <f>Tabulka5[[#This Row],[Celkova_castka]]</f>
        <v>31998</v>
      </c>
    </row>
    <row r="32" spans="1:8" x14ac:dyDescent="0.55000000000000004">
      <c r="A32">
        <v>31</v>
      </c>
      <c r="B32">
        <v>31</v>
      </c>
      <c r="C32" s="9">
        <v>40756</v>
      </c>
      <c r="D32" s="34" cm="1">
        <f t="array" ref="D32">_xlfn.IFS(Tabulka5[[#This Row],[Fakt_datum_splatn]]-Tabulka5[[#This Row],[Fakt_datum_vzniku]]&gt;365,2,Tabulka5[[#This Row],[Fakt_datum_splatn]]-Tabulka5[[#This Row],[Fakt_datum_vzniku]]&lt;=365,1)</f>
        <v>2</v>
      </c>
      <c r="E32" cm="1">
        <f t="array" ref="E32">_xlfn.IFS(DATE(2014,6,25)-Tabulka1[[#This Row],[Fakt_datum_splatn]]&gt;0,2,DATE(2014,6,25)-Tabulka1[[#This Row],[Fakt_datum_splatn]]&lt;0,1)</f>
        <v>2</v>
      </c>
      <c r="F32" s="3">
        <v>31</v>
      </c>
      <c r="G32">
        <v>2</v>
      </c>
      <c r="H32">
        <f>Tabulka5[[#This Row],[Celkova_castka]]</f>
        <v>2599</v>
      </c>
    </row>
    <row r="33" spans="1:8" x14ac:dyDescent="0.55000000000000004">
      <c r="A33">
        <v>32</v>
      </c>
      <c r="B33">
        <v>32</v>
      </c>
      <c r="C33" s="9">
        <v>40787</v>
      </c>
      <c r="D33" s="34" cm="1">
        <f t="array" ref="D33">_xlfn.IFS(Tabulka5[[#This Row],[Fakt_datum_splatn]]-Tabulka5[[#This Row],[Fakt_datum_vzniku]]&gt;365,2,Tabulka5[[#This Row],[Fakt_datum_splatn]]-Tabulka5[[#This Row],[Fakt_datum_vzniku]]&lt;=365,1)</f>
        <v>2</v>
      </c>
      <c r="E33" cm="1">
        <f t="array" ref="E33">_xlfn.IFS(DATE(2014,6,25)-Tabulka1[[#This Row],[Fakt_datum_splatn]]&gt;0,2,DATE(2014,6,25)-Tabulka1[[#This Row],[Fakt_datum_splatn]]&lt;0,1)</f>
        <v>2</v>
      </c>
      <c r="F33" s="3">
        <v>32</v>
      </c>
      <c r="G33">
        <v>1</v>
      </c>
      <c r="H33">
        <f>Tabulka5[[#This Row],[Celkova_castka]]</f>
        <v>3759</v>
      </c>
    </row>
    <row r="34" spans="1:8" x14ac:dyDescent="0.55000000000000004">
      <c r="A34">
        <v>33</v>
      </c>
      <c r="B34">
        <v>33</v>
      </c>
      <c r="C34" s="9">
        <v>40817</v>
      </c>
      <c r="D34" s="34" cm="1">
        <f t="array" ref="D34">_xlfn.IFS(Tabulka5[[#This Row],[Fakt_datum_splatn]]-Tabulka5[[#This Row],[Fakt_datum_vzniku]]&gt;365,2,Tabulka5[[#This Row],[Fakt_datum_splatn]]-Tabulka5[[#This Row],[Fakt_datum_vzniku]]&lt;=365,1)</f>
        <v>2</v>
      </c>
      <c r="E34" cm="1">
        <f t="array" ref="E34">_xlfn.IFS(DATE(2014,6,25)-Tabulka1[[#This Row],[Fakt_datum_splatn]]&gt;0,2,DATE(2014,6,25)-Tabulka1[[#This Row],[Fakt_datum_splatn]]&lt;0,1)</f>
        <v>2</v>
      </c>
      <c r="F34" s="3">
        <v>33</v>
      </c>
      <c r="G34">
        <v>2</v>
      </c>
      <c r="H34">
        <f>Tabulka5[[#This Row],[Celkova_castka]]</f>
        <v>3629</v>
      </c>
    </row>
    <row r="35" spans="1:8" x14ac:dyDescent="0.55000000000000004">
      <c r="A35">
        <v>34</v>
      </c>
      <c r="B35">
        <v>34</v>
      </c>
      <c r="C35" s="9">
        <v>40848</v>
      </c>
      <c r="D35" s="34" cm="1">
        <f t="array" ref="D35">_xlfn.IFS(Tabulka5[[#This Row],[Fakt_datum_splatn]]-Tabulka5[[#This Row],[Fakt_datum_vzniku]]&gt;365,2,Tabulka5[[#This Row],[Fakt_datum_splatn]]-Tabulka5[[#This Row],[Fakt_datum_vzniku]]&lt;=365,1)</f>
        <v>2</v>
      </c>
      <c r="E35" cm="1">
        <f t="array" ref="E35">_xlfn.IFS(DATE(2014,6,25)-Tabulka1[[#This Row],[Fakt_datum_splatn]]&gt;0,2,DATE(2014,6,25)-Tabulka1[[#This Row],[Fakt_datum_splatn]]&lt;0,1)</f>
        <v>2</v>
      </c>
      <c r="F35" s="3">
        <v>34</v>
      </c>
      <c r="G35">
        <v>2</v>
      </c>
      <c r="H35">
        <f>Tabulka5[[#This Row],[Celkova_castka]]</f>
        <v>2589</v>
      </c>
    </row>
    <row r="36" spans="1:8" x14ac:dyDescent="0.55000000000000004">
      <c r="A36">
        <v>35</v>
      </c>
      <c r="B36">
        <v>35</v>
      </c>
      <c r="C36" s="9">
        <v>40878</v>
      </c>
      <c r="D36" s="34" cm="1">
        <f t="array" ref="D36">_xlfn.IFS(Tabulka5[[#This Row],[Fakt_datum_splatn]]-Tabulka5[[#This Row],[Fakt_datum_vzniku]]&gt;365,2,Tabulka5[[#This Row],[Fakt_datum_splatn]]-Tabulka5[[#This Row],[Fakt_datum_vzniku]]&lt;=365,1)</f>
        <v>2</v>
      </c>
      <c r="E36" cm="1">
        <f t="array" ref="E36">_xlfn.IFS(DATE(2014,6,25)-Tabulka1[[#This Row],[Fakt_datum_splatn]]&gt;0,2,DATE(2014,6,25)-Tabulka1[[#This Row],[Fakt_datum_splatn]]&lt;0,1)</f>
        <v>2</v>
      </c>
      <c r="F36" s="3">
        <v>35</v>
      </c>
      <c r="G36">
        <v>2</v>
      </c>
      <c r="H36">
        <f>Tabulka5[[#This Row],[Celkova_castka]]</f>
        <v>1899</v>
      </c>
    </row>
    <row r="37" spans="1:8" x14ac:dyDescent="0.55000000000000004">
      <c r="A37">
        <v>36</v>
      </c>
      <c r="B37">
        <v>36</v>
      </c>
      <c r="C37" s="9">
        <v>40878</v>
      </c>
      <c r="D37" s="34" cm="1">
        <f t="array" ref="D37">_xlfn.IFS(Tabulka5[[#This Row],[Fakt_datum_splatn]]-Tabulka5[[#This Row],[Fakt_datum_vzniku]]&gt;365,2,Tabulka5[[#This Row],[Fakt_datum_splatn]]-Tabulka5[[#This Row],[Fakt_datum_vzniku]]&lt;=365,1)</f>
        <v>2</v>
      </c>
      <c r="E37" cm="1">
        <f t="array" ref="E37">_xlfn.IFS(DATE(2014,6,25)-Tabulka1[[#This Row],[Fakt_datum_splatn]]&gt;0,2,DATE(2014,6,25)-Tabulka1[[#This Row],[Fakt_datum_splatn]]&lt;0,1)</f>
        <v>2</v>
      </c>
      <c r="F37" s="3">
        <v>36</v>
      </c>
      <c r="G37">
        <v>2</v>
      </c>
      <c r="H37">
        <f>Tabulka5[[#This Row],[Celkova_castka]]</f>
        <v>2598</v>
      </c>
    </row>
    <row r="38" spans="1:8" x14ac:dyDescent="0.55000000000000004">
      <c r="A38">
        <v>37</v>
      </c>
      <c r="B38">
        <v>37</v>
      </c>
      <c r="C38" s="9">
        <v>40878</v>
      </c>
      <c r="D38" s="34" cm="1">
        <f t="array" ref="D38">_xlfn.IFS(Tabulka5[[#This Row],[Fakt_datum_splatn]]-Tabulka5[[#This Row],[Fakt_datum_vzniku]]&gt;365,2,Tabulka5[[#This Row],[Fakt_datum_splatn]]-Tabulka5[[#This Row],[Fakt_datum_vzniku]]&lt;=365,1)</f>
        <v>2</v>
      </c>
      <c r="E38" cm="1">
        <f t="array" ref="E38">_xlfn.IFS(DATE(2014,6,25)-Tabulka1[[#This Row],[Fakt_datum_splatn]]&gt;0,2,DATE(2014,6,25)-Tabulka1[[#This Row],[Fakt_datum_splatn]]&lt;0,1)</f>
        <v>2</v>
      </c>
      <c r="F38" s="3">
        <v>37</v>
      </c>
      <c r="G38">
        <v>2</v>
      </c>
      <c r="H38">
        <f>Tabulka5[[#This Row],[Celkova_castka]]</f>
        <v>7797</v>
      </c>
    </row>
    <row r="39" spans="1:8" x14ac:dyDescent="0.55000000000000004">
      <c r="A39">
        <v>38</v>
      </c>
      <c r="B39">
        <v>38</v>
      </c>
      <c r="C39" s="9">
        <v>40878</v>
      </c>
      <c r="D39" s="34" cm="1">
        <f t="array" ref="D39">_xlfn.IFS(Tabulka5[[#This Row],[Fakt_datum_splatn]]-Tabulka5[[#This Row],[Fakt_datum_vzniku]]&gt;365,2,Tabulka5[[#This Row],[Fakt_datum_splatn]]-Tabulka5[[#This Row],[Fakt_datum_vzniku]]&lt;=365,1)</f>
        <v>2</v>
      </c>
      <c r="E39" cm="1">
        <f t="array" ref="E39">_xlfn.IFS(DATE(2014,6,25)-Tabulka1[[#This Row],[Fakt_datum_splatn]]&gt;0,2,DATE(2014,6,25)-Tabulka1[[#This Row],[Fakt_datum_splatn]]&lt;0,1)</f>
        <v>2</v>
      </c>
      <c r="F39" s="3">
        <v>38</v>
      </c>
      <c r="G39">
        <v>2</v>
      </c>
      <c r="H39">
        <f>Tabulka5[[#This Row],[Celkova_castka]]</f>
        <v>11196</v>
      </c>
    </row>
    <row r="40" spans="1:8" x14ac:dyDescent="0.55000000000000004">
      <c r="A40">
        <v>39</v>
      </c>
      <c r="B40">
        <v>39</v>
      </c>
      <c r="C40" s="9">
        <v>40878</v>
      </c>
      <c r="D40" s="34" cm="1">
        <f t="array" ref="D40">_xlfn.IFS(Tabulka5[[#This Row],[Fakt_datum_splatn]]-Tabulka5[[#This Row],[Fakt_datum_vzniku]]&gt;365,2,Tabulka5[[#This Row],[Fakt_datum_splatn]]-Tabulka5[[#This Row],[Fakt_datum_vzniku]]&lt;=365,1)</f>
        <v>2</v>
      </c>
      <c r="E40" cm="1">
        <f t="array" ref="E40">_xlfn.IFS(DATE(2014,6,25)-Tabulka1[[#This Row],[Fakt_datum_splatn]]&gt;0,2,DATE(2014,6,25)-Tabulka1[[#This Row],[Fakt_datum_splatn]]&lt;0,1)</f>
        <v>2</v>
      </c>
      <c r="F40" s="3">
        <v>39</v>
      </c>
      <c r="G40">
        <v>1</v>
      </c>
      <c r="H40">
        <f>Tabulka5[[#This Row],[Celkova_castka]]</f>
        <v>5995</v>
      </c>
    </row>
    <row r="41" spans="1:8" x14ac:dyDescent="0.55000000000000004">
      <c r="A41">
        <v>40</v>
      </c>
      <c r="B41">
        <v>40</v>
      </c>
      <c r="C41" s="9">
        <v>40878</v>
      </c>
      <c r="D41" s="34" cm="1">
        <f t="array" ref="D41">_xlfn.IFS(Tabulka5[[#This Row],[Fakt_datum_splatn]]-Tabulka5[[#This Row],[Fakt_datum_vzniku]]&gt;365,2,Tabulka5[[#This Row],[Fakt_datum_splatn]]-Tabulka5[[#This Row],[Fakt_datum_vzniku]]&lt;=365,1)</f>
        <v>2</v>
      </c>
      <c r="E41" cm="1">
        <f t="array" ref="E41">_xlfn.IFS(DATE(2014,6,25)-Tabulka1[[#This Row],[Fakt_datum_splatn]]&gt;0,2,DATE(2014,6,25)-Tabulka1[[#This Row],[Fakt_datum_splatn]]&lt;0,1)</f>
        <v>2</v>
      </c>
      <c r="F41" s="3">
        <v>40</v>
      </c>
      <c r="G41">
        <v>2</v>
      </c>
      <c r="H41">
        <f>Tabulka5[[#This Row],[Celkova_castka]]</f>
        <v>3198</v>
      </c>
    </row>
    <row r="42" spans="1:8" x14ac:dyDescent="0.55000000000000004">
      <c r="A42">
        <v>41</v>
      </c>
      <c r="B42">
        <v>41</v>
      </c>
      <c r="C42" s="9">
        <v>40878</v>
      </c>
      <c r="D42" s="34" cm="1">
        <f t="array" ref="D42">_xlfn.IFS(Tabulka5[[#This Row],[Fakt_datum_splatn]]-Tabulka5[[#This Row],[Fakt_datum_vzniku]]&gt;365,2,Tabulka5[[#This Row],[Fakt_datum_splatn]]-Tabulka5[[#This Row],[Fakt_datum_vzniku]]&lt;=365,1)</f>
        <v>2</v>
      </c>
      <c r="E42" cm="1">
        <f t="array" ref="E42">_xlfn.IFS(DATE(2014,6,25)-Tabulka1[[#This Row],[Fakt_datum_splatn]]&gt;0,2,DATE(2014,6,25)-Tabulka1[[#This Row],[Fakt_datum_splatn]]&lt;0,1)</f>
        <v>2</v>
      </c>
      <c r="F42" s="3">
        <v>41</v>
      </c>
      <c r="G42">
        <v>2</v>
      </c>
      <c r="H42">
        <f>Tabulka5[[#This Row],[Celkova_castka]]</f>
        <v>3598</v>
      </c>
    </row>
    <row r="43" spans="1:8" x14ac:dyDescent="0.55000000000000004">
      <c r="A43">
        <v>42</v>
      </c>
      <c r="B43">
        <v>42</v>
      </c>
      <c r="C43" s="9">
        <v>40878</v>
      </c>
      <c r="D43" s="34" cm="1">
        <f t="array" ref="D43">_xlfn.IFS(Tabulka5[[#This Row],[Fakt_datum_splatn]]-Tabulka5[[#This Row],[Fakt_datum_vzniku]]&gt;365,2,Tabulka5[[#This Row],[Fakt_datum_splatn]]-Tabulka5[[#This Row],[Fakt_datum_vzniku]]&lt;=365,1)</f>
        <v>2</v>
      </c>
      <c r="E43" cm="1">
        <f t="array" ref="E43">_xlfn.IFS(DATE(2014,6,25)-Tabulka1[[#This Row],[Fakt_datum_splatn]]&gt;0,2,DATE(2014,6,25)-Tabulka1[[#This Row],[Fakt_datum_splatn]]&lt;0,1)</f>
        <v>2</v>
      </c>
      <c r="F43" s="3">
        <v>42</v>
      </c>
      <c r="G43">
        <v>2</v>
      </c>
      <c r="H43">
        <f>Tabulka5[[#This Row],[Celkova_castka]]</f>
        <v>26398</v>
      </c>
    </row>
    <row r="44" spans="1:8" x14ac:dyDescent="0.55000000000000004">
      <c r="A44">
        <v>43</v>
      </c>
      <c r="B44">
        <v>43</v>
      </c>
      <c r="C44" s="9">
        <v>40878</v>
      </c>
      <c r="D44" s="34" cm="1">
        <f t="array" ref="D44">_xlfn.IFS(Tabulka5[[#This Row],[Fakt_datum_splatn]]-Tabulka5[[#This Row],[Fakt_datum_vzniku]]&gt;365,2,Tabulka5[[#This Row],[Fakt_datum_splatn]]-Tabulka5[[#This Row],[Fakt_datum_vzniku]]&lt;=365,1)</f>
        <v>2</v>
      </c>
      <c r="E44" cm="1">
        <f t="array" ref="E44">_xlfn.IFS(DATE(2014,6,25)-Tabulka1[[#This Row],[Fakt_datum_splatn]]&gt;0,2,DATE(2014,6,25)-Tabulka1[[#This Row],[Fakt_datum_splatn]]&lt;0,1)</f>
        <v>2</v>
      </c>
      <c r="F44" s="3">
        <v>43</v>
      </c>
      <c r="G44">
        <v>2</v>
      </c>
      <c r="H44">
        <f>Tabulka5[[#This Row],[Celkova_castka]]</f>
        <v>8631</v>
      </c>
    </row>
    <row r="45" spans="1:8" x14ac:dyDescent="0.55000000000000004">
      <c r="A45">
        <v>44</v>
      </c>
      <c r="B45">
        <v>44</v>
      </c>
      <c r="C45" s="9">
        <v>40878</v>
      </c>
      <c r="D45" s="34" cm="1">
        <f t="array" ref="D45">_xlfn.IFS(Tabulka5[[#This Row],[Fakt_datum_splatn]]-Tabulka5[[#This Row],[Fakt_datum_vzniku]]&gt;365,2,Tabulka5[[#This Row],[Fakt_datum_splatn]]-Tabulka5[[#This Row],[Fakt_datum_vzniku]]&lt;=365,1)</f>
        <v>2</v>
      </c>
      <c r="E45" cm="1">
        <f t="array" ref="E45">_xlfn.IFS(DATE(2014,6,25)-Tabulka1[[#This Row],[Fakt_datum_splatn]]&gt;0,2,DATE(2014,6,25)-Tabulka1[[#This Row],[Fakt_datum_splatn]]&lt;0,1)</f>
        <v>2</v>
      </c>
      <c r="F45" s="3">
        <v>44</v>
      </c>
      <c r="G45">
        <v>2</v>
      </c>
      <c r="H45">
        <f>Tabulka5[[#This Row],[Celkova_castka]]</f>
        <v>4295</v>
      </c>
    </row>
    <row r="46" spans="1:8" x14ac:dyDescent="0.55000000000000004">
      <c r="A46">
        <v>45</v>
      </c>
      <c r="B46">
        <v>45</v>
      </c>
      <c r="C46" s="9">
        <v>40878</v>
      </c>
      <c r="D46" s="34" cm="1">
        <f t="array" ref="D46">_xlfn.IFS(Tabulka5[[#This Row],[Fakt_datum_splatn]]-Tabulka5[[#This Row],[Fakt_datum_vzniku]]&gt;365,2,Tabulka5[[#This Row],[Fakt_datum_splatn]]-Tabulka5[[#This Row],[Fakt_datum_vzniku]]&lt;=365,1)</f>
        <v>2</v>
      </c>
      <c r="E46" cm="1">
        <f t="array" ref="E46">_xlfn.IFS(DATE(2014,6,25)-Tabulka1[[#This Row],[Fakt_datum_splatn]]&gt;0,2,DATE(2014,6,25)-Tabulka1[[#This Row],[Fakt_datum_splatn]]&lt;0,1)</f>
        <v>2</v>
      </c>
      <c r="F46" s="3">
        <v>45</v>
      </c>
      <c r="G46">
        <v>1</v>
      </c>
      <c r="H46">
        <f>Tabulka5[[#This Row],[Celkova_castka]]</f>
        <v>2845</v>
      </c>
    </row>
    <row r="47" spans="1:8" x14ac:dyDescent="0.55000000000000004">
      <c r="A47">
        <v>46</v>
      </c>
      <c r="B47">
        <v>46</v>
      </c>
      <c r="C47" s="9">
        <v>40878</v>
      </c>
      <c r="D47" s="34" cm="1">
        <f t="array" ref="D47">_xlfn.IFS(Tabulka5[[#This Row],[Fakt_datum_splatn]]-Tabulka5[[#This Row],[Fakt_datum_vzniku]]&gt;365,2,Tabulka5[[#This Row],[Fakt_datum_splatn]]-Tabulka5[[#This Row],[Fakt_datum_vzniku]]&lt;=365,1)</f>
        <v>2</v>
      </c>
      <c r="E47" cm="1">
        <f t="array" ref="E47">_xlfn.IFS(DATE(2014,6,25)-Tabulka1[[#This Row],[Fakt_datum_splatn]]&gt;0,2,DATE(2014,6,25)-Tabulka1[[#This Row],[Fakt_datum_splatn]]&lt;0,1)</f>
        <v>2</v>
      </c>
      <c r="F47" s="3">
        <v>46</v>
      </c>
      <c r="G47">
        <v>1</v>
      </c>
      <c r="H47">
        <f>Tabulka5[[#This Row],[Celkova_castka]]</f>
        <v>2995</v>
      </c>
    </row>
    <row r="48" spans="1:8" x14ac:dyDescent="0.55000000000000004">
      <c r="A48">
        <v>47</v>
      </c>
      <c r="B48">
        <v>47</v>
      </c>
      <c r="C48" s="9">
        <v>40907</v>
      </c>
      <c r="D48" s="34" cm="1">
        <f t="array" ref="D48">_xlfn.IFS(Tabulka5[[#This Row],[Fakt_datum_splatn]]-Tabulka5[[#This Row],[Fakt_datum_vzniku]]&gt;365,2,Tabulka5[[#This Row],[Fakt_datum_splatn]]-Tabulka5[[#This Row],[Fakt_datum_vzniku]]&lt;=365,1)</f>
        <v>2</v>
      </c>
      <c r="E48" cm="1">
        <f t="array" ref="E48">_xlfn.IFS(DATE(2014,6,25)-Tabulka1[[#This Row],[Fakt_datum_splatn]]&gt;0,2,DATE(2014,6,25)-Tabulka1[[#This Row],[Fakt_datum_splatn]]&lt;0,1)</f>
        <v>2</v>
      </c>
      <c r="F48" s="3">
        <v>47</v>
      </c>
      <c r="G48">
        <v>2</v>
      </c>
      <c r="H48">
        <f>Tabulka5[[#This Row],[Celkova_castka]]</f>
        <v>6495</v>
      </c>
    </row>
    <row r="49" spans="1:8" x14ac:dyDescent="0.55000000000000004">
      <c r="A49">
        <v>48</v>
      </c>
      <c r="B49">
        <v>48</v>
      </c>
      <c r="C49" s="9">
        <v>40907</v>
      </c>
      <c r="D49" s="34" cm="1">
        <f t="array" ref="D49">_xlfn.IFS(Tabulka5[[#This Row],[Fakt_datum_splatn]]-Tabulka5[[#This Row],[Fakt_datum_vzniku]]&gt;365,2,Tabulka5[[#This Row],[Fakt_datum_splatn]]-Tabulka5[[#This Row],[Fakt_datum_vzniku]]&lt;=365,1)</f>
        <v>2</v>
      </c>
      <c r="E49" cm="1">
        <f t="array" ref="E49">_xlfn.IFS(DATE(2014,6,25)-Tabulka1[[#This Row],[Fakt_datum_splatn]]&gt;0,2,DATE(2014,6,25)-Tabulka1[[#This Row],[Fakt_datum_splatn]]&lt;0,1)</f>
        <v>2</v>
      </c>
      <c r="F49" s="3">
        <v>48</v>
      </c>
      <c r="G49">
        <v>2</v>
      </c>
      <c r="H49">
        <f>Tabulka5[[#This Row],[Celkova_castka]]</f>
        <v>1407</v>
      </c>
    </row>
    <row r="50" spans="1:8" x14ac:dyDescent="0.55000000000000004">
      <c r="A50">
        <v>49</v>
      </c>
      <c r="B50">
        <v>49</v>
      </c>
      <c r="C50" s="9">
        <v>40907</v>
      </c>
      <c r="D50" s="34" cm="1">
        <f t="array" ref="D50">_xlfn.IFS(Tabulka5[[#This Row],[Fakt_datum_splatn]]-Tabulka5[[#This Row],[Fakt_datum_vzniku]]&gt;365,2,Tabulka5[[#This Row],[Fakt_datum_splatn]]-Tabulka5[[#This Row],[Fakt_datum_vzniku]]&lt;=365,1)</f>
        <v>2</v>
      </c>
      <c r="E50" cm="1">
        <f t="array" ref="E50">_xlfn.IFS(DATE(2014,6,25)-Tabulka1[[#This Row],[Fakt_datum_splatn]]&gt;0,2,DATE(2014,6,25)-Tabulka1[[#This Row],[Fakt_datum_splatn]]&lt;0,1)</f>
        <v>2</v>
      </c>
      <c r="F50" s="3">
        <v>49</v>
      </c>
      <c r="G50">
        <v>2</v>
      </c>
      <c r="H50">
        <f>Tabulka5[[#This Row],[Celkova_castka]]</f>
        <v>1437</v>
      </c>
    </row>
    <row r="51" spans="1:8" x14ac:dyDescent="0.55000000000000004">
      <c r="A51">
        <v>50</v>
      </c>
      <c r="B51">
        <v>50</v>
      </c>
      <c r="C51" s="9">
        <v>40907</v>
      </c>
      <c r="D51" s="34" cm="1">
        <f t="array" ref="D51">_xlfn.IFS(Tabulka5[[#This Row],[Fakt_datum_splatn]]-Tabulka5[[#This Row],[Fakt_datum_vzniku]]&gt;365,2,Tabulka5[[#This Row],[Fakt_datum_splatn]]-Tabulka5[[#This Row],[Fakt_datum_vzniku]]&lt;=365,1)</f>
        <v>2</v>
      </c>
      <c r="E51" cm="1">
        <f t="array" ref="E51">_xlfn.IFS(DATE(2014,6,25)-Tabulka1[[#This Row],[Fakt_datum_splatn]]&gt;0,2,DATE(2014,6,25)-Tabulka1[[#This Row],[Fakt_datum_splatn]]&lt;0,1)</f>
        <v>2</v>
      </c>
      <c r="F51" s="3">
        <v>50</v>
      </c>
      <c r="G51">
        <v>2</v>
      </c>
      <c r="H51">
        <f>Tabulka5[[#This Row],[Celkova_castka]]</f>
        <v>5697</v>
      </c>
    </row>
    <row r="52" spans="1:8" x14ac:dyDescent="0.55000000000000004">
      <c r="A52">
        <v>51</v>
      </c>
      <c r="B52">
        <v>51</v>
      </c>
      <c r="C52" s="9">
        <v>40907</v>
      </c>
      <c r="D52" s="34" cm="1">
        <f t="array" ref="D52">_xlfn.IFS(Tabulka5[[#This Row],[Fakt_datum_splatn]]-Tabulka5[[#This Row],[Fakt_datum_vzniku]]&gt;365,2,Tabulka5[[#This Row],[Fakt_datum_splatn]]-Tabulka5[[#This Row],[Fakt_datum_vzniku]]&lt;=365,1)</f>
        <v>2</v>
      </c>
      <c r="E52" cm="1">
        <f t="array" ref="E52">_xlfn.IFS(DATE(2014,6,25)-Tabulka1[[#This Row],[Fakt_datum_splatn]]&gt;0,2,DATE(2014,6,25)-Tabulka1[[#This Row],[Fakt_datum_splatn]]&lt;0,1)</f>
        <v>2</v>
      </c>
      <c r="F52" s="3">
        <v>51</v>
      </c>
      <c r="G52">
        <v>2</v>
      </c>
      <c r="H52">
        <f>Tabulka5[[#This Row],[Celkova_castka]]</f>
        <v>6597</v>
      </c>
    </row>
    <row r="53" spans="1:8" x14ac:dyDescent="0.55000000000000004">
      <c r="A53">
        <v>52</v>
      </c>
      <c r="B53">
        <v>52</v>
      </c>
      <c r="C53" s="9">
        <v>40907</v>
      </c>
      <c r="D53" s="34" cm="1">
        <f t="array" ref="D53">_xlfn.IFS(Tabulka5[[#This Row],[Fakt_datum_splatn]]-Tabulka5[[#This Row],[Fakt_datum_vzniku]]&gt;365,2,Tabulka5[[#This Row],[Fakt_datum_splatn]]-Tabulka5[[#This Row],[Fakt_datum_vzniku]]&lt;=365,1)</f>
        <v>2</v>
      </c>
      <c r="E53" cm="1">
        <f t="array" ref="E53">_xlfn.IFS(DATE(2014,6,25)-Tabulka1[[#This Row],[Fakt_datum_splatn]]&gt;0,2,DATE(2014,6,25)-Tabulka1[[#This Row],[Fakt_datum_splatn]]&lt;0,1)</f>
        <v>2</v>
      </c>
      <c r="F53" s="3">
        <v>52</v>
      </c>
      <c r="G53">
        <v>2</v>
      </c>
      <c r="H53">
        <f>Tabulka5[[#This Row],[Celkova_castka]]</f>
        <v>5535</v>
      </c>
    </row>
    <row r="54" spans="1:8" x14ac:dyDescent="0.55000000000000004">
      <c r="A54">
        <v>53</v>
      </c>
      <c r="B54">
        <v>53</v>
      </c>
      <c r="C54" s="9">
        <v>40907</v>
      </c>
      <c r="D54" s="34" cm="1">
        <f t="array" ref="D54">_xlfn.IFS(Tabulka5[[#This Row],[Fakt_datum_splatn]]-Tabulka5[[#This Row],[Fakt_datum_vzniku]]&gt;365,2,Tabulka5[[#This Row],[Fakt_datum_splatn]]-Tabulka5[[#This Row],[Fakt_datum_vzniku]]&lt;=365,1)</f>
        <v>2</v>
      </c>
      <c r="E54" cm="1">
        <f t="array" ref="E54">_xlfn.IFS(DATE(2014,6,25)-Tabulka1[[#This Row],[Fakt_datum_splatn]]&gt;0,2,DATE(2014,6,25)-Tabulka1[[#This Row],[Fakt_datum_splatn]]&lt;0,1)</f>
        <v>2</v>
      </c>
      <c r="F54" s="3">
        <v>53</v>
      </c>
      <c r="G54">
        <v>2</v>
      </c>
      <c r="H54">
        <f>Tabulka5[[#This Row],[Celkova_castka]]</f>
        <v>9495</v>
      </c>
    </row>
    <row r="55" spans="1:8" x14ac:dyDescent="0.55000000000000004">
      <c r="A55">
        <v>54</v>
      </c>
      <c r="B55">
        <v>54</v>
      </c>
      <c r="C55" s="9">
        <v>40907</v>
      </c>
      <c r="D55" s="34" cm="1">
        <f t="array" ref="D55">_xlfn.IFS(Tabulka5[[#This Row],[Fakt_datum_splatn]]-Tabulka5[[#This Row],[Fakt_datum_vzniku]]&gt;365,2,Tabulka5[[#This Row],[Fakt_datum_splatn]]-Tabulka5[[#This Row],[Fakt_datum_vzniku]]&lt;=365,1)</f>
        <v>2</v>
      </c>
      <c r="E55" cm="1">
        <f t="array" ref="E55">_xlfn.IFS(DATE(2014,6,25)-Tabulka1[[#This Row],[Fakt_datum_splatn]]&gt;0,2,DATE(2014,6,25)-Tabulka1[[#This Row],[Fakt_datum_splatn]]&lt;0,1)</f>
        <v>2</v>
      </c>
      <c r="F55" s="3">
        <v>54</v>
      </c>
      <c r="G55">
        <v>3</v>
      </c>
      <c r="H55">
        <f>Tabulka5[[#This Row],[Celkova_castka]]</f>
        <v>15198</v>
      </c>
    </row>
    <row r="56" spans="1:8" x14ac:dyDescent="0.55000000000000004">
      <c r="A56">
        <v>55</v>
      </c>
      <c r="B56">
        <v>55</v>
      </c>
      <c r="C56" s="9">
        <v>40907</v>
      </c>
      <c r="D56" s="34" cm="1">
        <f t="array" ref="D56">_xlfn.IFS(Tabulka5[[#This Row],[Fakt_datum_splatn]]-Tabulka5[[#This Row],[Fakt_datum_vzniku]]&gt;365,2,Tabulka5[[#This Row],[Fakt_datum_splatn]]-Tabulka5[[#This Row],[Fakt_datum_vzniku]]&lt;=365,1)</f>
        <v>2</v>
      </c>
      <c r="E56" cm="1">
        <f t="array" ref="E56">_xlfn.IFS(DATE(2014,6,25)-Tabulka1[[#This Row],[Fakt_datum_splatn]]&gt;0,2,DATE(2014,6,25)-Tabulka1[[#This Row],[Fakt_datum_splatn]]&lt;0,1)</f>
        <v>2</v>
      </c>
      <c r="F56" s="3">
        <v>55</v>
      </c>
      <c r="G56">
        <v>3</v>
      </c>
      <c r="H56">
        <f>Tabulka5[[#This Row],[Celkova_castka]]</f>
        <v>7995</v>
      </c>
    </row>
    <row r="57" spans="1:8" x14ac:dyDescent="0.55000000000000004">
      <c r="A57">
        <v>56</v>
      </c>
      <c r="B57">
        <v>56</v>
      </c>
      <c r="C57" s="9">
        <v>40907</v>
      </c>
      <c r="D57" s="34" cm="1">
        <f t="array" ref="D57">_xlfn.IFS(Tabulka5[[#This Row],[Fakt_datum_splatn]]-Tabulka5[[#This Row],[Fakt_datum_vzniku]]&gt;365,2,Tabulka5[[#This Row],[Fakt_datum_splatn]]-Tabulka5[[#This Row],[Fakt_datum_vzniku]]&lt;=365,1)</f>
        <v>2</v>
      </c>
      <c r="E57" cm="1">
        <f t="array" ref="E57">_xlfn.IFS(DATE(2014,6,25)-Tabulka1[[#This Row],[Fakt_datum_splatn]]&gt;0,2,DATE(2014,6,25)-Tabulka1[[#This Row],[Fakt_datum_splatn]]&lt;0,1)</f>
        <v>2</v>
      </c>
      <c r="F57" s="3">
        <v>56</v>
      </c>
      <c r="G57">
        <v>1</v>
      </c>
      <c r="H57">
        <f>Tabulka5[[#This Row],[Celkova_castka]]</f>
        <v>17995</v>
      </c>
    </row>
    <row r="58" spans="1:8" x14ac:dyDescent="0.55000000000000004">
      <c r="A58">
        <v>57</v>
      </c>
      <c r="B58">
        <v>57</v>
      </c>
      <c r="C58" s="9">
        <v>40907</v>
      </c>
      <c r="D58" s="34" cm="1">
        <f t="array" ref="D58">_xlfn.IFS(Tabulka5[[#This Row],[Fakt_datum_splatn]]-Tabulka5[[#This Row],[Fakt_datum_vzniku]]&gt;365,2,Tabulka5[[#This Row],[Fakt_datum_splatn]]-Tabulka5[[#This Row],[Fakt_datum_vzniku]]&lt;=365,1)</f>
        <v>2</v>
      </c>
      <c r="E58" cm="1">
        <f t="array" ref="E58">_xlfn.IFS(DATE(2014,6,25)-Tabulka1[[#This Row],[Fakt_datum_splatn]]&gt;0,2,DATE(2014,6,25)-Tabulka1[[#This Row],[Fakt_datum_splatn]]&lt;0,1)</f>
        <v>2</v>
      </c>
      <c r="F58" s="3">
        <v>57</v>
      </c>
      <c r="G58">
        <v>3</v>
      </c>
      <c r="H58">
        <f>Tabulka5[[#This Row],[Celkova_castka]]</f>
        <v>12995</v>
      </c>
    </row>
    <row r="59" spans="1:8" x14ac:dyDescent="0.55000000000000004">
      <c r="A59">
        <v>58</v>
      </c>
      <c r="B59">
        <v>58</v>
      </c>
      <c r="C59" s="9">
        <v>40907</v>
      </c>
      <c r="D59" s="34" cm="1">
        <f t="array" ref="D59">_xlfn.IFS(Tabulka5[[#This Row],[Fakt_datum_splatn]]-Tabulka5[[#This Row],[Fakt_datum_vzniku]]&gt;365,2,Tabulka5[[#This Row],[Fakt_datum_splatn]]-Tabulka5[[#This Row],[Fakt_datum_vzniku]]&lt;=365,1)</f>
        <v>1</v>
      </c>
      <c r="E59" cm="1">
        <f t="array" ref="E59">_xlfn.IFS(DATE(2014,6,25)-Tabulka1[[#This Row],[Fakt_datum_splatn]]&gt;0,2,DATE(2014,6,25)-Tabulka1[[#This Row],[Fakt_datum_splatn]]&lt;0,1)</f>
        <v>2</v>
      </c>
      <c r="F59" s="3">
        <v>58</v>
      </c>
      <c r="G59">
        <v>1</v>
      </c>
      <c r="H59">
        <f>Tabulka5[[#This Row],[Celkova_castka]]</f>
        <v>14385</v>
      </c>
    </row>
    <row r="60" spans="1:8" x14ac:dyDescent="0.55000000000000004">
      <c r="A60">
        <v>59</v>
      </c>
      <c r="B60">
        <v>59</v>
      </c>
      <c r="C60" s="9">
        <v>40907</v>
      </c>
      <c r="D60" s="34" cm="1">
        <f t="array" ref="D60">_xlfn.IFS(Tabulka5[[#This Row],[Fakt_datum_splatn]]-Tabulka5[[#This Row],[Fakt_datum_vzniku]]&gt;365,2,Tabulka5[[#This Row],[Fakt_datum_splatn]]-Tabulka5[[#This Row],[Fakt_datum_vzniku]]&lt;=365,1)</f>
        <v>1</v>
      </c>
      <c r="E60" cm="1">
        <f t="array" ref="E60">_xlfn.IFS(DATE(2014,6,25)-Tabulka1[[#This Row],[Fakt_datum_splatn]]&gt;0,2,DATE(2014,6,25)-Tabulka1[[#This Row],[Fakt_datum_splatn]]&lt;0,1)</f>
        <v>2</v>
      </c>
      <c r="F60" s="3">
        <v>59</v>
      </c>
      <c r="G60">
        <v>3</v>
      </c>
      <c r="H60">
        <f>Tabulka5[[#This Row],[Celkova_castka]]</f>
        <v>20787</v>
      </c>
    </row>
    <row r="61" spans="1:8" x14ac:dyDescent="0.55000000000000004">
      <c r="A61">
        <v>60</v>
      </c>
      <c r="B61">
        <v>60</v>
      </c>
      <c r="C61" s="9">
        <v>40907</v>
      </c>
      <c r="D61" s="34" cm="1">
        <f t="array" ref="D61">_xlfn.IFS(Tabulka5[[#This Row],[Fakt_datum_splatn]]-Tabulka5[[#This Row],[Fakt_datum_vzniku]]&gt;365,2,Tabulka5[[#This Row],[Fakt_datum_splatn]]-Tabulka5[[#This Row],[Fakt_datum_vzniku]]&lt;=365,1)</f>
        <v>1</v>
      </c>
      <c r="E61" cm="1">
        <f t="array" ref="E61">_xlfn.IFS(DATE(2014,6,25)-Tabulka1[[#This Row],[Fakt_datum_splatn]]&gt;0,2,DATE(2014,6,25)-Tabulka1[[#This Row],[Fakt_datum_splatn]]&lt;0,1)</f>
        <v>2</v>
      </c>
      <c r="F61" s="3">
        <v>60</v>
      </c>
      <c r="G61">
        <v>2</v>
      </c>
      <c r="H61">
        <f>Tabulka5[[#This Row],[Celkova_castka]]</f>
        <v>10549</v>
      </c>
    </row>
    <row r="62" spans="1:8" x14ac:dyDescent="0.55000000000000004">
      <c r="A62">
        <v>61</v>
      </c>
      <c r="B62">
        <v>61</v>
      </c>
      <c r="C62" s="9">
        <v>40907</v>
      </c>
      <c r="D62" s="34" cm="1">
        <f t="array" ref="D62">_xlfn.IFS(Tabulka5[[#This Row],[Fakt_datum_splatn]]-Tabulka5[[#This Row],[Fakt_datum_vzniku]]&gt;365,2,Tabulka5[[#This Row],[Fakt_datum_splatn]]-Tabulka5[[#This Row],[Fakt_datum_vzniku]]&lt;=365,1)</f>
        <v>1</v>
      </c>
      <c r="E62" cm="1">
        <f t="array" ref="E62">_xlfn.IFS(DATE(2014,6,25)-Tabulka1[[#This Row],[Fakt_datum_splatn]]&gt;0,2,DATE(2014,6,25)-Tabulka1[[#This Row],[Fakt_datum_splatn]]&lt;0,1)</f>
        <v>2</v>
      </c>
      <c r="F62" s="3">
        <v>61</v>
      </c>
      <c r="G62">
        <v>3</v>
      </c>
      <c r="H62">
        <f>Tabulka5[[#This Row],[Celkova_castka]]</f>
        <v>8631</v>
      </c>
    </row>
    <row r="63" spans="1:8" x14ac:dyDescent="0.55000000000000004">
      <c r="A63">
        <v>62</v>
      </c>
      <c r="B63">
        <v>62</v>
      </c>
      <c r="C63" s="9">
        <v>40907</v>
      </c>
      <c r="D63" s="34" cm="1">
        <f t="array" ref="D63">_xlfn.IFS(Tabulka5[[#This Row],[Fakt_datum_splatn]]-Tabulka5[[#This Row],[Fakt_datum_vzniku]]&gt;365,2,Tabulka5[[#This Row],[Fakt_datum_splatn]]-Tabulka5[[#This Row],[Fakt_datum_vzniku]]&lt;=365,1)</f>
        <v>1</v>
      </c>
      <c r="E63" cm="1">
        <f t="array" ref="E63">_xlfn.IFS(DATE(2014,6,25)-Tabulka1[[#This Row],[Fakt_datum_splatn]]&gt;0,2,DATE(2014,6,25)-Tabulka1[[#This Row],[Fakt_datum_splatn]]&lt;0,1)</f>
        <v>2</v>
      </c>
      <c r="F63" s="3">
        <v>62</v>
      </c>
      <c r="G63">
        <v>4</v>
      </c>
      <c r="H63">
        <f>Tabulka5[[#This Row],[Celkova_castka]]</f>
        <v>9093</v>
      </c>
    </row>
    <row r="64" spans="1:8" x14ac:dyDescent="0.55000000000000004">
      <c r="A64">
        <v>63</v>
      </c>
      <c r="B64">
        <v>63</v>
      </c>
      <c r="C64" s="9">
        <v>40907</v>
      </c>
      <c r="D64" s="34" cm="1">
        <f t="array" ref="D64">_xlfn.IFS(Tabulka5[[#This Row],[Fakt_datum_splatn]]-Tabulka5[[#This Row],[Fakt_datum_vzniku]]&gt;365,2,Tabulka5[[#This Row],[Fakt_datum_splatn]]-Tabulka5[[#This Row],[Fakt_datum_vzniku]]&lt;=365,1)</f>
        <v>1</v>
      </c>
      <c r="E64" cm="1">
        <f t="array" ref="E64">_xlfn.IFS(DATE(2014,6,25)-Tabulka1[[#This Row],[Fakt_datum_splatn]]&gt;0,2,DATE(2014,6,25)-Tabulka1[[#This Row],[Fakt_datum_splatn]]&lt;0,1)</f>
        <v>2</v>
      </c>
      <c r="F64" s="3">
        <v>63</v>
      </c>
      <c r="G64">
        <v>5</v>
      </c>
      <c r="H64">
        <f>Tabulka5[[#This Row],[Celkova_castka]]</f>
        <v>11990</v>
      </c>
    </row>
    <row r="65" spans="1:8" x14ac:dyDescent="0.55000000000000004">
      <c r="A65">
        <v>64</v>
      </c>
      <c r="B65">
        <v>64</v>
      </c>
      <c r="C65" s="9">
        <v>40909</v>
      </c>
      <c r="D65" s="34" cm="1">
        <f t="array" ref="D65">_xlfn.IFS(Tabulka5[[#This Row],[Fakt_datum_splatn]]-Tabulka5[[#This Row],[Fakt_datum_vzniku]]&gt;365,2,Tabulka5[[#This Row],[Fakt_datum_splatn]]-Tabulka5[[#This Row],[Fakt_datum_vzniku]]&lt;=365,1)</f>
        <v>1</v>
      </c>
      <c r="E65" cm="1">
        <f t="array" ref="E65">_xlfn.IFS(DATE(2014,6,25)-Tabulka1[[#This Row],[Fakt_datum_splatn]]&gt;0,2,DATE(2014,6,25)-Tabulka1[[#This Row],[Fakt_datum_splatn]]&lt;0,1)</f>
        <v>2</v>
      </c>
      <c r="F65" s="3">
        <v>64</v>
      </c>
      <c r="G65">
        <v>2</v>
      </c>
      <c r="H65">
        <f>Tabulka5[[#This Row],[Celkova_castka]]</f>
        <v>3897</v>
      </c>
    </row>
    <row r="66" spans="1:8" x14ac:dyDescent="0.55000000000000004">
      <c r="A66">
        <v>65</v>
      </c>
      <c r="B66">
        <v>65</v>
      </c>
      <c r="C66" s="9">
        <v>40909</v>
      </c>
      <c r="D66" s="34" cm="1">
        <f t="array" ref="D66">_xlfn.IFS(Tabulka5[[#This Row],[Fakt_datum_splatn]]-Tabulka5[[#This Row],[Fakt_datum_vzniku]]&gt;365,2,Tabulka5[[#This Row],[Fakt_datum_splatn]]-Tabulka5[[#This Row],[Fakt_datum_vzniku]]&lt;=365,1)</f>
        <v>1</v>
      </c>
      <c r="E66" cm="1">
        <f t="array" ref="E66">_xlfn.IFS(DATE(2014,6,25)-Tabulka1[[#This Row],[Fakt_datum_splatn]]&gt;0,2,DATE(2014,6,25)-Tabulka1[[#This Row],[Fakt_datum_splatn]]&lt;0,1)</f>
        <v>2</v>
      </c>
      <c r="F66" s="3">
        <v>65</v>
      </c>
      <c r="G66">
        <v>1</v>
      </c>
      <c r="H66">
        <f>Tabulka5[[#This Row],[Celkova_castka]]</f>
        <v>2997</v>
      </c>
    </row>
    <row r="67" spans="1:8" x14ac:dyDescent="0.55000000000000004">
      <c r="A67">
        <v>66</v>
      </c>
      <c r="B67">
        <v>66</v>
      </c>
      <c r="C67" s="9">
        <v>40909</v>
      </c>
      <c r="D67" s="34" cm="1">
        <f t="array" ref="D67">_xlfn.IFS(Tabulka5[[#This Row],[Fakt_datum_splatn]]-Tabulka5[[#This Row],[Fakt_datum_vzniku]]&gt;365,2,Tabulka5[[#This Row],[Fakt_datum_splatn]]-Tabulka5[[#This Row],[Fakt_datum_vzniku]]&lt;=365,1)</f>
        <v>1</v>
      </c>
      <c r="E67" cm="1">
        <f t="array" ref="E67">_xlfn.IFS(DATE(2014,6,25)-Tabulka1[[#This Row],[Fakt_datum_splatn]]&gt;0,2,DATE(2014,6,25)-Tabulka1[[#This Row],[Fakt_datum_splatn]]&lt;0,1)</f>
        <v>2</v>
      </c>
      <c r="F67" s="3">
        <v>66</v>
      </c>
      <c r="G67">
        <v>3</v>
      </c>
      <c r="H67">
        <f>Tabulka5[[#This Row],[Celkova_castka]]</f>
        <v>15597</v>
      </c>
    </row>
    <row r="68" spans="1:8" x14ac:dyDescent="0.55000000000000004">
      <c r="A68">
        <v>67</v>
      </c>
      <c r="B68">
        <v>67</v>
      </c>
      <c r="C68" s="9">
        <v>40909</v>
      </c>
      <c r="D68" s="34" cm="1">
        <f t="array" ref="D68">_xlfn.IFS(Tabulka5[[#This Row],[Fakt_datum_splatn]]-Tabulka5[[#This Row],[Fakt_datum_vzniku]]&gt;365,2,Tabulka5[[#This Row],[Fakt_datum_splatn]]-Tabulka5[[#This Row],[Fakt_datum_vzniku]]&lt;=365,1)</f>
        <v>1</v>
      </c>
      <c r="E68" cm="1">
        <f t="array" ref="E68">_xlfn.IFS(DATE(2014,6,25)-Tabulka1[[#This Row],[Fakt_datum_splatn]]&gt;0,2,DATE(2014,6,25)-Tabulka1[[#This Row],[Fakt_datum_splatn]]&lt;0,1)</f>
        <v>2</v>
      </c>
      <c r="F68" s="3">
        <v>67</v>
      </c>
      <c r="G68">
        <v>2</v>
      </c>
      <c r="H68">
        <f>Tabulka5[[#This Row],[Celkova_castka]]</f>
        <v>13598</v>
      </c>
    </row>
    <row r="69" spans="1:8" x14ac:dyDescent="0.55000000000000004">
      <c r="A69">
        <v>68</v>
      </c>
      <c r="B69">
        <v>68</v>
      </c>
      <c r="C69" s="9">
        <v>40909</v>
      </c>
      <c r="D69" s="34" cm="1">
        <f t="array" ref="D69">_xlfn.IFS(Tabulka5[[#This Row],[Fakt_datum_splatn]]-Tabulka5[[#This Row],[Fakt_datum_vzniku]]&gt;365,2,Tabulka5[[#This Row],[Fakt_datum_splatn]]-Tabulka5[[#This Row],[Fakt_datum_vzniku]]&lt;=365,1)</f>
        <v>1</v>
      </c>
      <c r="E69" cm="1">
        <f t="array" ref="E69">_xlfn.IFS(DATE(2014,6,25)-Tabulka1[[#This Row],[Fakt_datum_splatn]]&gt;0,2,DATE(2014,6,25)-Tabulka1[[#This Row],[Fakt_datum_splatn]]&lt;0,1)</f>
        <v>2</v>
      </c>
      <c r="F69" s="3">
        <v>68</v>
      </c>
      <c r="G69">
        <v>3</v>
      </c>
      <c r="H69">
        <f>Tabulka5[[#This Row],[Celkova_castka]]</f>
        <v>95990</v>
      </c>
    </row>
    <row r="70" spans="1:8" x14ac:dyDescent="0.55000000000000004">
      <c r="A70">
        <v>69</v>
      </c>
      <c r="B70">
        <v>69</v>
      </c>
      <c r="C70" s="9">
        <v>40909</v>
      </c>
      <c r="D70" s="34" cm="1">
        <f t="array" ref="D70">_xlfn.IFS(Tabulka5[[#This Row],[Fakt_datum_splatn]]-Tabulka5[[#This Row],[Fakt_datum_vzniku]]&gt;365,2,Tabulka5[[#This Row],[Fakt_datum_splatn]]-Tabulka5[[#This Row],[Fakt_datum_vzniku]]&lt;=365,1)</f>
        <v>1</v>
      </c>
      <c r="E70" cm="1">
        <f t="array" ref="E70">_xlfn.IFS(DATE(2014,6,25)-Tabulka1[[#This Row],[Fakt_datum_splatn]]&gt;0,2,DATE(2014,6,25)-Tabulka1[[#This Row],[Fakt_datum_splatn]]&lt;0,1)</f>
        <v>2</v>
      </c>
      <c r="F70" s="3">
        <v>69</v>
      </c>
      <c r="G70">
        <v>3</v>
      </c>
      <c r="H70">
        <f>Tabulka5[[#This Row],[Celkova_castka]]</f>
        <v>7799</v>
      </c>
    </row>
    <row r="71" spans="1:8" x14ac:dyDescent="0.55000000000000004">
      <c r="A71">
        <v>70</v>
      </c>
      <c r="B71">
        <v>70</v>
      </c>
      <c r="C71" s="9">
        <v>40969</v>
      </c>
      <c r="D71" s="34" cm="1">
        <f t="array" ref="D71">_xlfn.IFS(Tabulka5[[#This Row],[Fakt_datum_splatn]]-Tabulka5[[#This Row],[Fakt_datum_vzniku]]&gt;365,2,Tabulka5[[#This Row],[Fakt_datum_splatn]]-Tabulka5[[#This Row],[Fakt_datum_vzniku]]&lt;=365,1)</f>
        <v>2</v>
      </c>
      <c r="E71" cm="1">
        <f t="array" ref="E71">_xlfn.IFS(DATE(2014,6,25)-Tabulka1[[#This Row],[Fakt_datum_splatn]]&gt;0,2,DATE(2014,6,25)-Tabulka1[[#This Row],[Fakt_datum_splatn]]&lt;0,1)</f>
        <v>2</v>
      </c>
      <c r="F71" s="3">
        <v>70</v>
      </c>
      <c r="G71">
        <v>2</v>
      </c>
      <c r="H71">
        <f>Tabulka5[[#This Row],[Celkova_castka]]</f>
        <v>10399</v>
      </c>
    </row>
    <row r="72" spans="1:8" x14ac:dyDescent="0.55000000000000004">
      <c r="A72">
        <v>71</v>
      </c>
      <c r="B72">
        <v>71</v>
      </c>
      <c r="C72" s="9">
        <v>41030</v>
      </c>
      <c r="D72" s="34" cm="1">
        <f t="array" ref="D72">_xlfn.IFS(Tabulka5[[#This Row],[Fakt_datum_splatn]]-Tabulka5[[#This Row],[Fakt_datum_vzniku]]&gt;365,2,Tabulka5[[#This Row],[Fakt_datum_splatn]]-Tabulka5[[#This Row],[Fakt_datum_vzniku]]&lt;=365,1)</f>
        <v>2</v>
      </c>
      <c r="E72" cm="1">
        <f t="array" ref="E72">_xlfn.IFS(DATE(2014,6,25)-Tabulka1[[#This Row],[Fakt_datum_splatn]]&gt;0,2,DATE(2014,6,25)-Tabulka1[[#This Row],[Fakt_datum_splatn]]&lt;0,1)</f>
        <v>2</v>
      </c>
      <c r="F72" s="3">
        <v>71</v>
      </c>
      <c r="G72">
        <v>6</v>
      </c>
      <c r="H72">
        <f>Tabulka5[[#This Row],[Celkova_castka]]</f>
        <v>10399</v>
      </c>
    </row>
    <row r="73" spans="1:8" x14ac:dyDescent="0.55000000000000004">
      <c r="A73">
        <v>72</v>
      </c>
      <c r="B73">
        <v>72</v>
      </c>
      <c r="C73" s="9">
        <v>41030</v>
      </c>
      <c r="D73" s="34" cm="1">
        <f t="array" ref="D73">_xlfn.IFS(Tabulka5[[#This Row],[Fakt_datum_splatn]]-Tabulka5[[#This Row],[Fakt_datum_vzniku]]&gt;365,2,Tabulka5[[#This Row],[Fakt_datum_splatn]]-Tabulka5[[#This Row],[Fakt_datum_vzniku]]&lt;=365,1)</f>
        <v>2</v>
      </c>
      <c r="E73" cm="1">
        <f t="array" ref="E73">_xlfn.IFS(DATE(2014,6,25)-Tabulka1[[#This Row],[Fakt_datum_splatn]]&gt;0,2,DATE(2014,6,25)-Tabulka1[[#This Row],[Fakt_datum_splatn]]&lt;0,1)</f>
        <v>2</v>
      </c>
      <c r="F73" s="3">
        <v>72</v>
      </c>
      <c r="G73">
        <v>4</v>
      </c>
      <c r="H73">
        <f>Tabulka5[[#This Row],[Celkova_castka]]</f>
        <v>10399</v>
      </c>
    </row>
    <row r="74" spans="1:8" x14ac:dyDescent="0.55000000000000004">
      <c r="A74">
        <v>73</v>
      </c>
      <c r="B74">
        <v>73</v>
      </c>
      <c r="C74" s="9">
        <v>41030</v>
      </c>
      <c r="D74" s="34" cm="1">
        <f t="array" ref="D74">_xlfn.IFS(Tabulka5[[#This Row],[Fakt_datum_splatn]]-Tabulka5[[#This Row],[Fakt_datum_vzniku]]&gt;365,2,Tabulka5[[#This Row],[Fakt_datum_splatn]]-Tabulka5[[#This Row],[Fakt_datum_vzniku]]&lt;=365,1)</f>
        <v>2</v>
      </c>
      <c r="E74" cm="1">
        <f t="array" ref="E74">_xlfn.IFS(DATE(2014,6,25)-Tabulka1[[#This Row],[Fakt_datum_splatn]]&gt;0,2,DATE(2014,6,25)-Tabulka1[[#This Row],[Fakt_datum_splatn]]&lt;0,1)</f>
        <v>2</v>
      </c>
      <c r="F74" s="3">
        <v>73</v>
      </c>
      <c r="G74">
        <v>6</v>
      </c>
      <c r="H74">
        <f>Tabulka5[[#This Row],[Celkova_castka]]</f>
        <v>9379</v>
      </c>
    </row>
    <row r="75" spans="1:8" x14ac:dyDescent="0.55000000000000004">
      <c r="A75">
        <v>74</v>
      </c>
      <c r="B75">
        <v>74</v>
      </c>
      <c r="C75" s="9">
        <v>41030</v>
      </c>
      <c r="D75" s="34" cm="1">
        <f t="array" ref="D75">_xlfn.IFS(Tabulka5[[#This Row],[Fakt_datum_splatn]]-Tabulka5[[#This Row],[Fakt_datum_vzniku]]&gt;365,2,Tabulka5[[#This Row],[Fakt_datum_splatn]]-Tabulka5[[#This Row],[Fakt_datum_vzniku]]&lt;=365,1)</f>
        <v>2</v>
      </c>
      <c r="E75" cm="1">
        <f t="array" ref="E75">_xlfn.IFS(DATE(2014,6,25)-Tabulka1[[#This Row],[Fakt_datum_splatn]]&gt;0,2,DATE(2014,6,25)-Tabulka1[[#This Row],[Fakt_datum_splatn]]&lt;0,1)</f>
        <v>2</v>
      </c>
      <c r="F75" s="3">
        <v>74</v>
      </c>
      <c r="G75">
        <v>6</v>
      </c>
      <c r="H75">
        <f>Tabulka5[[#This Row],[Celkova_castka]]</f>
        <v>15999</v>
      </c>
    </row>
    <row r="76" spans="1:8" x14ac:dyDescent="0.55000000000000004">
      <c r="A76">
        <v>75</v>
      </c>
      <c r="B76">
        <v>75</v>
      </c>
      <c r="C76" s="9">
        <v>41030</v>
      </c>
      <c r="D76" s="34" cm="1">
        <f t="array" ref="D76">_xlfn.IFS(Tabulka5[[#This Row],[Fakt_datum_splatn]]-Tabulka5[[#This Row],[Fakt_datum_vzniku]]&gt;365,2,Tabulka5[[#This Row],[Fakt_datum_splatn]]-Tabulka5[[#This Row],[Fakt_datum_vzniku]]&lt;=365,1)</f>
        <v>2</v>
      </c>
      <c r="E76" cm="1">
        <f t="array" ref="E76">_xlfn.IFS(DATE(2014,6,25)-Tabulka1[[#This Row],[Fakt_datum_splatn]]&gt;0,2,DATE(2014,6,25)-Tabulka1[[#This Row],[Fakt_datum_splatn]]&lt;0,1)</f>
        <v>2</v>
      </c>
      <c r="F76" s="3">
        <v>75</v>
      </c>
      <c r="G76">
        <v>2</v>
      </c>
      <c r="H76">
        <f>Tabulka5[[#This Row],[Celkova_castka]]</f>
        <v>1599</v>
      </c>
    </row>
    <row r="77" spans="1:8" x14ac:dyDescent="0.55000000000000004">
      <c r="A77">
        <v>76</v>
      </c>
      <c r="B77">
        <v>76</v>
      </c>
      <c r="C77" s="9">
        <v>41030</v>
      </c>
      <c r="D77" s="34" cm="1">
        <f t="array" ref="D77">_xlfn.IFS(Tabulka5[[#This Row],[Fakt_datum_splatn]]-Tabulka5[[#This Row],[Fakt_datum_vzniku]]&gt;365,2,Tabulka5[[#This Row],[Fakt_datum_splatn]]-Tabulka5[[#This Row],[Fakt_datum_vzniku]]&lt;=365,1)</f>
        <v>2</v>
      </c>
      <c r="E77" cm="1">
        <f t="array" ref="E77">_xlfn.IFS(DATE(2014,6,25)-Tabulka1[[#This Row],[Fakt_datum_splatn]]&gt;0,2,DATE(2014,6,25)-Tabulka1[[#This Row],[Fakt_datum_splatn]]&lt;0,1)</f>
        <v>2</v>
      </c>
      <c r="F77" s="3">
        <v>76</v>
      </c>
      <c r="G77">
        <v>6</v>
      </c>
      <c r="H77">
        <f>Tabulka5[[#This Row],[Celkova_castka]]</f>
        <v>5199</v>
      </c>
    </row>
    <row r="78" spans="1:8" x14ac:dyDescent="0.55000000000000004">
      <c r="A78">
        <v>77</v>
      </c>
      <c r="B78">
        <v>77</v>
      </c>
      <c r="C78" s="9">
        <v>41030</v>
      </c>
      <c r="D78" s="34" cm="1">
        <f t="array" ref="D78">_xlfn.IFS(Tabulka5[[#This Row],[Fakt_datum_splatn]]-Tabulka5[[#This Row],[Fakt_datum_vzniku]]&gt;365,2,Tabulka5[[#This Row],[Fakt_datum_splatn]]-Tabulka5[[#This Row],[Fakt_datum_vzniku]]&lt;=365,1)</f>
        <v>2</v>
      </c>
      <c r="E78" cm="1">
        <f t="array" ref="E78">_xlfn.IFS(DATE(2014,6,25)-Tabulka1[[#This Row],[Fakt_datum_splatn]]&gt;0,2,DATE(2014,6,25)-Tabulka1[[#This Row],[Fakt_datum_splatn]]&lt;0,1)</f>
        <v>2</v>
      </c>
      <c r="F78" s="3">
        <v>77</v>
      </c>
      <c r="G78">
        <v>2</v>
      </c>
      <c r="H78">
        <f>Tabulka5[[#This Row],[Celkova_castka]]</f>
        <v>1299</v>
      </c>
    </row>
    <row r="79" spans="1:8" x14ac:dyDescent="0.55000000000000004">
      <c r="A79">
        <v>78</v>
      </c>
      <c r="B79">
        <v>78</v>
      </c>
      <c r="C79" s="9">
        <v>41030</v>
      </c>
      <c r="D79" s="34" cm="1">
        <f t="array" ref="D79">_xlfn.IFS(Tabulka5[[#This Row],[Fakt_datum_splatn]]-Tabulka5[[#This Row],[Fakt_datum_vzniku]]&gt;365,2,Tabulka5[[#This Row],[Fakt_datum_splatn]]-Tabulka5[[#This Row],[Fakt_datum_vzniku]]&lt;=365,1)</f>
        <v>2</v>
      </c>
      <c r="E79" cm="1">
        <f t="array" ref="E79">_xlfn.IFS(DATE(2014,6,25)-Tabulka1[[#This Row],[Fakt_datum_splatn]]&gt;0,2,DATE(2014,6,25)-Tabulka1[[#This Row],[Fakt_datum_splatn]]&lt;0,1)</f>
        <v>2</v>
      </c>
      <c r="F79" s="3">
        <v>78</v>
      </c>
      <c r="G79">
        <v>1</v>
      </c>
      <c r="H79">
        <f>Tabulka5[[#This Row],[Celkova_castka]]</f>
        <v>1299</v>
      </c>
    </row>
    <row r="80" spans="1:8" x14ac:dyDescent="0.55000000000000004">
      <c r="A80">
        <v>79</v>
      </c>
      <c r="B80">
        <v>79</v>
      </c>
      <c r="C80" s="9">
        <v>41061</v>
      </c>
      <c r="D80" s="34" cm="1">
        <f t="array" ref="D80">_xlfn.IFS(Tabulka5[[#This Row],[Fakt_datum_splatn]]-Tabulka5[[#This Row],[Fakt_datum_vzniku]]&gt;365,2,Tabulka5[[#This Row],[Fakt_datum_splatn]]-Tabulka5[[#This Row],[Fakt_datum_vzniku]]&lt;=365,1)</f>
        <v>2</v>
      </c>
      <c r="E80" cm="1">
        <f t="array" ref="E80">_xlfn.IFS(DATE(2014,6,25)-Tabulka1[[#This Row],[Fakt_datum_splatn]]&gt;0,2,DATE(2014,6,25)-Tabulka1[[#This Row],[Fakt_datum_splatn]]&lt;0,1)</f>
        <v>2</v>
      </c>
      <c r="F80" s="3">
        <v>79</v>
      </c>
      <c r="G80">
        <v>7</v>
      </c>
      <c r="H80">
        <f>Tabulka5[[#This Row],[Celkova_castka]]</f>
        <v>16780</v>
      </c>
    </row>
    <row r="81" spans="1:8" x14ac:dyDescent="0.55000000000000004">
      <c r="A81">
        <v>80</v>
      </c>
      <c r="B81">
        <v>80</v>
      </c>
      <c r="C81" s="9">
        <v>41061</v>
      </c>
      <c r="D81" s="34" cm="1">
        <f t="array" ref="D81">_xlfn.IFS(Tabulka5[[#This Row],[Fakt_datum_splatn]]-Tabulka5[[#This Row],[Fakt_datum_vzniku]]&gt;365,2,Tabulka5[[#This Row],[Fakt_datum_splatn]]-Tabulka5[[#This Row],[Fakt_datum_vzniku]]&lt;=365,1)</f>
        <v>2</v>
      </c>
      <c r="E81" cm="1">
        <f t="array" ref="E81">_xlfn.IFS(DATE(2014,6,25)-Tabulka1[[#This Row],[Fakt_datum_splatn]]&gt;0,2,DATE(2014,6,25)-Tabulka1[[#This Row],[Fakt_datum_splatn]]&lt;0,1)</f>
        <v>2</v>
      </c>
      <c r="F81" s="3">
        <v>80</v>
      </c>
      <c r="G81">
        <v>4</v>
      </c>
      <c r="H81">
        <f>Tabulka5[[#This Row],[Celkova_castka]]</f>
        <v>5198</v>
      </c>
    </row>
    <row r="82" spans="1:8" x14ac:dyDescent="0.55000000000000004">
      <c r="A82">
        <v>81</v>
      </c>
      <c r="B82">
        <v>81</v>
      </c>
      <c r="C82" s="9">
        <v>41061</v>
      </c>
      <c r="D82" s="34" cm="1">
        <f t="array" ref="D82">_xlfn.IFS(Tabulka5[[#This Row],[Fakt_datum_splatn]]-Tabulka5[[#This Row],[Fakt_datum_vzniku]]&gt;365,2,Tabulka5[[#This Row],[Fakt_datum_splatn]]-Tabulka5[[#This Row],[Fakt_datum_vzniku]]&lt;=365,1)</f>
        <v>2</v>
      </c>
      <c r="E82" cm="1">
        <f t="array" ref="E82">_xlfn.IFS(DATE(2014,6,25)-Tabulka1[[#This Row],[Fakt_datum_splatn]]&gt;0,2,DATE(2014,6,25)-Tabulka1[[#This Row],[Fakt_datum_splatn]]&lt;0,1)</f>
        <v>2</v>
      </c>
      <c r="F82" s="3">
        <v>81</v>
      </c>
      <c r="G82">
        <v>2</v>
      </c>
      <c r="H82">
        <f>Tabulka5[[#This Row],[Celkova_castka]]</f>
        <v>1998</v>
      </c>
    </row>
    <row r="83" spans="1:8" x14ac:dyDescent="0.55000000000000004">
      <c r="A83">
        <v>82</v>
      </c>
      <c r="B83">
        <v>82</v>
      </c>
      <c r="C83" s="9">
        <v>41061</v>
      </c>
      <c r="D83" s="34" cm="1">
        <f t="array" ref="D83">_xlfn.IFS(Tabulka5[[#This Row],[Fakt_datum_splatn]]-Tabulka5[[#This Row],[Fakt_datum_vzniku]]&gt;365,2,Tabulka5[[#This Row],[Fakt_datum_splatn]]-Tabulka5[[#This Row],[Fakt_datum_vzniku]]&lt;=365,1)</f>
        <v>2</v>
      </c>
      <c r="E83" cm="1">
        <f t="array" ref="E83">_xlfn.IFS(DATE(2014,6,25)-Tabulka1[[#This Row],[Fakt_datum_splatn]]&gt;0,2,DATE(2014,6,25)-Tabulka1[[#This Row],[Fakt_datum_splatn]]&lt;0,1)</f>
        <v>2</v>
      </c>
      <c r="F83" s="3">
        <v>82</v>
      </c>
      <c r="G83">
        <v>7</v>
      </c>
      <c r="H83">
        <f>Tabulka5[[#This Row],[Celkova_castka]]</f>
        <v>10398</v>
      </c>
    </row>
    <row r="84" spans="1:8" x14ac:dyDescent="0.55000000000000004">
      <c r="A84">
        <v>83</v>
      </c>
      <c r="B84">
        <v>83</v>
      </c>
      <c r="C84" s="9">
        <v>41061</v>
      </c>
      <c r="D84" s="34" cm="1">
        <f t="array" ref="D84">_xlfn.IFS(Tabulka5[[#This Row],[Fakt_datum_splatn]]-Tabulka5[[#This Row],[Fakt_datum_vzniku]]&gt;365,2,Tabulka5[[#This Row],[Fakt_datum_splatn]]-Tabulka5[[#This Row],[Fakt_datum_vzniku]]&lt;=365,1)</f>
        <v>2</v>
      </c>
      <c r="E84" cm="1">
        <f t="array" ref="E84">_xlfn.IFS(DATE(2014,6,25)-Tabulka1[[#This Row],[Fakt_datum_splatn]]&gt;0,2,DATE(2014,6,25)-Tabulka1[[#This Row],[Fakt_datum_splatn]]&lt;0,1)</f>
        <v>2</v>
      </c>
      <c r="F84" s="3">
        <v>83</v>
      </c>
      <c r="G84">
        <v>2</v>
      </c>
      <c r="H84">
        <f>Tabulka5[[#This Row],[Celkova_castka]]</f>
        <v>1918</v>
      </c>
    </row>
    <row r="85" spans="1:8" x14ac:dyDescent="0.55000000000000004">
      <c r="A85">
        <v>84</v>
      </c>
      <c r="B85">
        <v>84</v>
      </c>
      <c r="C85" s="9">
        <v>41061</v>
      </c>
      <c r="D85" s="34" cm="1">
        <f t="array" ref="D85">_xlfn.IFS(Tabulka5[[#This Row],[Fakt_datum_splatn]]-Tabulka5[[#This Row],[Fakt_datum_vzniku]]&gt;365,2,Tabulka5[[#This Row],[Fakt_datum_splatn]]-Tabulka5[[#This Row],[Fakt_datum_vzniku]]&lt;=365,1)</f>
        <v>2</v>
      </c>
      <c r="E85" cm="1">
        <f t="array" ref="E85">_xlfn.IFS(DATE(2014,6,25)-Tabulka1[[#This Row],[Fakt_datum_splatn]]&gt;0,2,DATE(2014,6,25)-Tabulka1[[#This Row],[Fakt_datum_splatn]]&lt;0,1)</f>
        <v>2</v>
      </c>
      <c r="F85" s="3">
        <v>84</v>
      </c>
      <c r="G85">
        <v>3</v>
      </c>
      <c r="H85">
        <f>Tabulka5[[#This Row],[Celkova_castka]]</f>
        <v>3198</v>
      </c>
    </row>
    <row r="86" spans="1:8" x14ac:dyDescent="0.55000000000000004">
      <c r="A86">
        <v>85</v>
      </c>
      <c r="B86">
        <v>85</v>
      </c>
      <c r="C86" s="9">
        <v>41061</v>
      </c>
      <c r="D86" s="34" cm="1">
        <f t="array" ref="D86">_xlfn.IFS(Tabulka5[[#This Row],[Fakt_datum_splatn]]-Tabulka5[[#This Row],[Fakt_datum_vzniku]]&gt;365,2,Tabulka5[[#This Row],[Fakt_datum_splatn]]-Tabulka5[[#This Row],[Fakt_datum_vzniku]]&lt;=365,1)</f>
        <v>2</v>
      </c>
      <c r="E86" cm="1">
        <f t="array" ref="E86">_xlfn.IFS(DATE(2014,6,25)-Tabulka1[[#This Row],[Fakt_datum_splatn]]&gt;0,2,DATE(2014,6,25)-Tabulka1[[#This Row],[Fakt_datum_splatn]]&lt;0,1)</f>
        <v>2</v>
      </c>
      <c r="F86" s="3">
        <v>85</v>
      </c>
      <c r="G86">
        <v>7</v>
      </c>
      <c r="H86">
        <f>Tabulka5[[#This Row],[Celkova_castka]]</f>
        <v>4795</v>
      </c>
    </row>
    <row r="87" spans="1:8" x14ac:dyDescent="0.55000000000000004">
      <c r="A87">
        <v>86</v>
      </c>
      <c r="B87">
        <v>86</v>
      </c>
      <c r="C87" s="9">
        <v>41061</v>
      </c>
      <c r="D87" s="34" cm="1">
        <f t="array" ref="D87">_xlfn.IFS(Tabulka5[[#This Row],[Fakt_datum_splatn]]-Tabulka5[[#This Row],[Fakt_datum_vzniku]]&gt;365,2,Tabulka5[[#This Row],[Fakt_datum_splatn]]-Tabulka5[[#This Row],[Fakt_datum_vzniku]]&lt;=365,1)</f>
        <v>2</v>
      </c>
      <c r="E87" cm="1">
        <f t="array" ref="E87">_xlfn.IFS(DATE(2014,6,25)-Tabulka1[[#This Row],[Fakt_datum_splatn]]&gt;0,2,DATE(2014,6,25)-Tabulka1[[#This Row],[Fakt_datum_splatn]]&lt;0,1)</f>
        <v>2</v>
      </c>
      <c r="F87" s="3">
        <v>86</v>
      </c>
      <c r="G87">
        <v>2</v>
      </c>
      <c r="H87">
        <f>Tabulka5[[#This Row],[Celkova_castka]]</f>
        <v>7995</v>
      </c>
    </row>
    <row r="88" spans="1:8" x14ac:dyDescent="0.55000000000000004">
      <c r="A88">
        <v>87</v>
      </c>
      <c r="B88">
        <v>87</v>
      </c>
      <c r="C88" s="9">
        <v>41061</v>
      </c>
      <c r="D88" s="34" cm="1">
        <f t="array" ref="D88">_xlfn.IFS(Tabulka5[[#This Row],[Fakt_datum_splatn]]-Tabulka5[[#This Row],[Fakt_datum_vzniku]]&gt;365,2,Tabulka5[[#This Row],[Fakt_datum_splatn]]-Tabulka5[[#This Row],[Fakt_datum_vzniku]]&lt;=365,1)</f>
        <v>2</v>
      </c>
      <c r="E88" cm="1">
        <f t="array" ref="E88">_xlfn.IFS(DATE(2014,6,25)-Tabulka1[[#This Row],[Fakt_datum_splatn]]&gt;0,2,DATE(2014,6,25)-Tabulka1[[#This Row],[Fakt_datum_splatn]]&lt;0,1)</f>
        <v>2</v>
      </c>
      <c r="F88" s="3">
        <v>87</v>
      </c>
      <c r="G88">
        <v>7</v>
      </c>
      <c r="H88">
        <f>Tabulka5[[#This Row],[Celkova_castka]]</f>
        <v>8995</v>
      </c>
    </row>
    <row r="89" spans="1:8" x14ac:dyDescent="0.55000000000000004">
      <c r="A89">
        <v>88</v>
      </c>
      <c r="B89">
        <v>88</v>
      </c>
      <c r="C89" s="9">
        <v>41061</v>
      </c>
      <c r="D89" s="34" cm="1">
        <f t="array" ref="D89">_xlfn.IFS(Tabulka5[[#This Row],[Fakt_datum_splatn]]-Tabulka5[[#This Row],[Fakt_datum_vzniku]]&gt;365,2,Tabulka5[[#This Row],[Fakt_datum_splatn]]-Tabulka5[[#This Row],[Fakt_datum_vzniku]]&lt;=365,1)</f>
        <v>2</v>
      </c>
      <c r="E89" cm="1">
        <f t="array" ref="E89">_xlfn.IFS(DATE(2014,6,25)-Tabulka1[[#This Row],[Fakt_datum_splatn]]&gt;0,2,DATE(2014,6,25)-Tabulka1[[#This Row],[Fakt_datum_splatn]]&lt;0,1)</f>
        <v>2</v>
      </c>
      <c r="F89" s="3">
        <v>88</v>
      </c>
      <c r="G89">
        <v>7</v>
      </c>
      <c r="H89">
        <f>Tabulka5[[#This Row],[Celkova_castka]]</f>
        <v>16495</v>
      </c>
    </row>
    <row r="90" spans="1:8" x14ac:dyDescent="0.55000000000000004">
      <c r="A90">
        <v>89</v>
      </c>
      <c r="B90">
        <v>89</v>
      </c>
      <c r="C90" s="9">
        <v>41090</v>
      </c>
      <c r="D90" s="34" cm="1">
        <f t="array" ref="D90">_xlfn.IFS(Tabulka5[[#This Row],[Fakt_datum_splatn]]-Tabulka5[[#This Row],[Fakt_datum_vzniku]]&gt;365,2,Tabulka5[[#This Row],[Fakt_datum_splatn]]-Tabulka5[[#This Row],[Fakt_datum_vzniku]]&lt;=365,1)</f>
        <v>2</v>
      </c>
      <c r="E90" cm="1">
        <f t="array" ref="E90">_xlfn.IFS(DATE(2014,6,25)-Tabulka1[[#This Row],[Fakt_datum_splatn]]&gt;0,2,DATE(2014,6,25)-Tabulka1[[#This Row],[Fakt_datum_splatn]]&lt;0,1)</f>
        <v>2</v>
      </c>
      <c r="F90" s="3">
        <v>89</v>
      </c>
      <c r="G90">
        <v>2</v>
      </c>
      <c r="H90">
        <f>Tabulka5[[#This Row],[Celkova_castka]]</f>
        <v>7599</v>
      </c>
    </row>
    <row r="91" spans="1:8" x14ac:dyDescent="0.55000000000000004">
      <c r="A91">
        <v>90</v>
      </c>
      <c r="B91">
        <v>90</v>
      </c>
      <c r="C91" s="9">
        <v>41090</v>
      </c>
      <c r="D91" s="34" cm="1">
        <f t="array" ref="D91">_xlfn.IFS(Tabulka5[[#This Row],[Fakt_datum_splatn]]-Tabulka5[[#This Row],[Fakt_datum_vzniku]]&gt;365,2,Tabulka5[[#This Row],[Fakt_datum_splatn]]-Tabulka5[[#This Row],[Fakt_datum_vzniku]]&lt;=365,1)</f>
        <v>2</v>
      </c>
      <c r="E91" cm="1">
        <f t="array" ref="E91">_xlfn.IFS(DATE(2014,6,25)-Tabulka1[[#This Row],[Fakt_datum_splatn]]&gt;0,2,DATE(2014,6,25)-Tabulka1[[#This Row],[Fakt_datum_splatn]]&lt;0,1)</f>
        <v>2</v>
      </c>
      <c r="F91" s="3">
        <v>90</v>
      </c>
      <c r="G91">
        <v>7</v>
      </c>
      <c r="H91">
        <f>Tabulka5[[#This Row],[Celkova_castka]]</f>
        <v>27897</v>
      </c>
    </row>
    <row r="92" spans="1:8" x14ac:dyDescent="0.55000000000000004">
      <c r="A92">
        <v>91</v>
      </c>
      <c r="B92">
        <v>91</v>
      </c>
      <c r="C92" s="9">
        <v>41090</v>
      </c>
      <c r="D92" s="34" cm="1">
        <f t="array" ref="D92">_xlfn.IFS(Tabulka5[[#This Row],[Fakt_datum_splatn]]-Tabulka5[[#This Row],[Fakt_datum_vzniku]]&gt;365,2,Tabulka5[[#This Row],[Fakt_datum_splatn]]-Tabulka5[[#This Row],[Fakt_datum_vzniku]]&lt;=365,1)</f>
        <v>2</v>
      </c>
      <c r="E92" cm="1">
        <f t="array" ref="E92">_xlfn.IFS(DATE(2014,6,25)-Tabulka1[[#This Row],[Fakt_datum_splatn]]&gt;0,2,DATE(2014,6,25)-Tabulka1[[#This Row],[Fakt_datum_splatn]]&lt;0,1)</f>
        <v>2</v>
      </c>
      <c r="F92" s="3">
        <v>91</v>
      </c>
      <c r="G92">
        <v>2</v>
      </c>
      <c r="H92">
        <f>Tabulka5[[#This Row],[Celkova_castka]]</f>
        <v>46895</v>
      </c>
    </row>
    <row r="93" spans="1:8" x14ac:dyDescent="0.55000000000000004">
      <c r="A93">
        <v>92</v>
      </c>
      <c r="B93">
        <v>92</v>
      </c>
      <c r="C93" s="9">
        <v>41090</v>
      </c>
      <c r="D93" s="34" cm="1">
        <f t="array" ref="D93">_xlfn.IFS(Tabulka5[[#This Row],[Fakt_datum_splatn]]-Tabulka5[[#This Row],[Fakt_datum_vzniku]]&gt;365,2,Tabulka5[[#This Row],[Fakt_datum_splatn]]-Tabulka5[[#This Row],[Fakt_datum_vzniku]]&lt;=365,1)</f>
        <v>2</v>
      </c>
      <c r="E93" cm="1">
        <f t="array" ref="E93">_xlfn.IFS(DATE(2014,6,25)-Tabulka1[[#This Row],[Fakt_datum_splatn]]&gt;0,2,DATE(2014,6,25)-Tabulka1[[#This Row],[Fakt_datum_splatn]]&lt;0,1)</f>
        <v>2</v>
      </c>
      <c r="F93" s="3">
        <v>92</v>
      </c>
      <c r="G93">
        <v>7</v>
      </c>
      <c r="H93">
        <f>Tabulka5[[#This Row],[Celkova_castka]]</f>
        <v>111993</v>
      </c>
    </row>
    <row r="94" spans="1:8" x14ac:dyDescent="0.55000000000000004">
      <c r="A94">
        <v>93</v>
      </c>
      <c r="B94">
        <v>93</v>
      </c>
      <c r="C94" s="9">
        <v>41090</v>
      </c>
      <c r="D94" s="34" cm="1">
        <f t="array" ref="D94">_xlfn.IFS(Tabulka5[[#This Row],[Fakt_datum_splatn]]-Tabulka5[[#This Row],[Fakt_datum_vzniku]]&gt;365,2,Tabulka5[[#This Row],[Fakt_datum_splatn]]-Tabulka5[[#This Row],[Fakt_datum_vzniku]]&lt;=365,1)</f>
        <v>2</v>
      </c>
      <c r="E94" cm="1">
        <f t="array" ref="E94">_xlfn.IFS(DATE(2014,6,25)-Tabulka1[[#This Row],[Fakt_datum_splatn]]&gt;0,2,DATE(2014,6,25)-Tabulka1[[#This Row],[Fakt_datum_splatn]]&lt;0,1)</f>
        <v>2</v>
      </c>
      <c r="F94" s="3">
        <v>93</v>
      </c>
      <c r="G94">
        <v>3</v>
      </c>
      <c r="H94">
        <f>Tabulka5[[#This Row],[Celkova_castka]]</f>
        <v>23391</v>
      </c>
    </row>
    <row r="95" spans="1:8" x14ac:dyDescent="0.55000000000000004">
      <c r="A95">
        <v>94</v>
      </c>
      <c r="B95">
        <v>94</v>
      </c>
      <c r="C95" s="9">
        <v>41090</v>
      </c>
      <c r="D95" s="34" cm="1">
        <f t="array" ref="D95">_xlfn.IFS(Tabulka5[[#This Row],[Fakt_datum_splatn]]-Tabulka5[[#This Row],[Fakt_datum_vzniku]]&gt;365,2,Tabulka5[[#This Row],[Fakt_datum_splatn]]-Tabulka5[[#This Row],[Fakt_datum_vzniku]]&lt;=365,1)</f>
        <v>1</v>
      </c>
      <c r="E95" cm="1">
        <f t="array" ref="E95">_xlfn.IFS(DATE(2014,6,25)-Tabulka1[[#This Row],[Fakt_datum_splatn]]&gt;0,2,DATE(2014,6,25)-Tabulka1[[#This Row],[Fakt_datum_splatn]]&lt;0,1)</f>
        <v>2</v>
      </c>
      <c r="F95" s="3">
        <v>94</v>
      </c>
      <c r="G95">
        <v>7</v>
      </c>
      <c r="H95">
        <f>Tabulka5[[#This Row],[Celkova_castka]]</f>
        <v>3759</v>
      </c>
    </row>
    <row r="96" spans="1:8" x14ac:dyDescent="0.55000000000000004">
      <c r="A96">
        <v>95</v>
      </c>
      <c r="B96">
        <v>95</v>
      </c>
      <c r="C96" s="9">
        <v>41090</v>
      </c>
      <c r="D96" s="34" cm="1">
        <f t="array" ref="D96">_xlfn.IFS(Tabulka5[[#This Row],[Fakt_datum_splatn]]-Tabulka5[[#This Row],[Fakt_datum_vzniku]]&gt;365,2,Tabulka5[[#This Row],[Fakt_datum_splatn]]-Tabulka5[[#This Row],[Fakt_datum_vzniku]]&lt;=365,1)</f>
        <v>1</v>
      </c>
      <c r="E96" cm="1">
        <f t="array" ref="E96">_xlfn.IFS(DATE(2014,6,25)-Tabulka1[[#This Row],[Fakt_datum_splatn]]&gt;0,2,DATE(2014,6,25)-Tabulka1[[#This Row],[Fakt_datum_splatn]]&lt;0,1)</f>
        <v>2</v>
      </c>
      <c r="F96" s="3">
        <v>95</v>
      </c>
      <c r="G96">
        <v>2</v>
      </c>
      <c r="H96">
        <f>Tabulka5[[#This Row],[Celkova_castka]]</f>
        <v>3629</v>
      </c>
    </row>
    <row r="97" spans="1:8" x14ac:dyDescent="0.55000000000000004">
      <c r="A97">
        <v>96</v>
      </c>
      <c r="B97">
        <v>96</v>
      </c>
      <c r="C97" s="9">
        <v>41090</v>
      </c>
      <c r="D97" s="34" cm="1">
        <f t="array" ref="D97">_xlfn.IFS(Tabulka5[[#This Row],[Fakt_datum_splatn]]-Tabulka5[[#This Row],[Fakt_datum_vzniku]]&gt;365,2,Tabulka5[[#This Row],[Fakt_datum_splatn]]-Tabulka5[[#This Row],[Fakt_datum_vzniku]]&lt;=365,1)</f>
        <v>1</v>
      </c>
      <c r="E97" cm="1">
        <f t="array" ref="E97">_xlfn.IFS(DATE(2014,6,25)-Tabulka1[[#This Row],[Fakt_datum_splatn]]&gt;0,2,DATE(2014,6,25)-Tabulka1[[#This Row],[Fakt_datum_splatn]]&lt;0,1)</f>
        <v>2</v>
      </c>
      <c r="F97" s="3">
        <v>96</v>
      </c>
      <c r="G97">
        <v>7</v>
      </c>
      <c r="H97">
        <f>Tabulka5[[#This Row],[Celkova_castka]]</f>
        <v>2589</v>
      </c>
    </row>
    <row r="98" spans="1:8" x14ac:dyDescent="0.55000000000000004">
      <c r="A98">
        <v>97</v>
      </c>
      <c r="B98">
        <v>97</v>
      </c>
      <c r="C98" s="9">
        <v>41090</v>
      </c>
      <c r="D98" s="34" cm="1">
        <f t="array" ref="D98">_xlfn.IFS(Tabulka5[[#This Row],[Fakt_datum_splatn]]-Tabulka5[[#This Row],[Fakt_datum_vzniku]]&gt;365,2,Tabulka5[[#This Row],[Fakt_datum_splatn]]-Tabulka5[[#This Row],[Fakt_datum_vzniku]]&lt;=365,1)</f>
        <v>1</v>
      </c>
      <c r="E98" cm="1">
        <f t="array" ref="E98">_xlfn.IFS(DATE(2014,6,25)-Tabulka1[[#This Row],[Fakt_datum_splatn]]&gt;0,2,DATE(2014,6,25)-Tabulka1[[#This Row],[Fakt_datum_splatn]]&lt;0,1)</f>
        <v>2</v>
      </c>
      <c r="F98" s="3">
        <v>97</v>
      </c>
      <c r="G98">
        <v>2</v>
      </c>
      <c r="H98">
        <f>Tabulka5[[#This Row],[Celkova_castka]]</f>
        <v>2399</v>
      </c>
    </row>
    <row r="99" spans="1:8" x14ac:dyDescent="0.55000000000000004">
      <c r="A99">
        <v>98</v>
      </c>
      <c r="B99">
        <v>98</v>
      </c>
      <c r="C99" s="9">
        <v>41243</v>
      </c>
      <c r="D99" s="34" cm="1">
        <f t="array" ref="D99">_xlfn.IFS(Tabulka5[[#This Row],[Fakt_datum_splatn]]-Tabulka5[[#This Row],[Fakt_datum_vzniku]]&gt;365,2,Tabulka5[[#This Row],[Fakt_datum_splatn]]-Tabulka5[[#This Row],[Fakt_datum_vzniku]]&lt;=365,1)</f>
        <v>2</v>
      </c>
      <c r="E99" cm="1">
        <f t="array" ref="E99">_xlfn.IFS(DATE(2014,6,25)-Tabulka1[[#This Row],[Fakt_datum_splatn]]&gt;0,2,DATE(2014,6,25)-Tabulka1[[#This Row],[Fakt_datum_splatn]]&lt;0,1)</f>
        <v>2</v>
      </c>
      <c r="F99" s="3">
        <v>98</v>
      </c>
      <c r="G99">
        <v>4</v>
      </c>
      <c r="H99">
        <f>Tabulka5[[#This Row],[Celkova_castka]]</f>
        <v>3299</v>
      </c>
    </row>
    <row r="100" spans="1:8" x14ac:dyDescent="0.55000000000000004">
      <c r="A100">
        <v>99</v>
      </c>
      <c r="B100">
        <v>99</v>
      </c>
      <c r="C100" s="9">
        <v>41243</v>
      </c>
      <c r="D100" s="34" cm="1">
        <f t="array" ref="D100">_xlfn.IFS(Tabulka5[[#This Row],[Fakt_datum_splatn]]-Tabulka5[[#This Row],[Fakt_datum_vzniku]]&gt;365,2,Tabulka5[[#This Row],[Fakt_datum_splatn]]-Tabulka5[[#This Row],[Fakt_datum_vzniku]]&lt;=365,1)</f>
        <v>1</v>
      </c>
      <c r="E100" cm="1">
        <f t="array" ref="E100">_xlfn.IFS(DATE(2014,6,25)-Tabulka1[[#This Row],[Fakt_datum_splatn]]&gt;0,2,DATE(2014,6,25)-Tabulka1[[#This Row],[Fakt_datum_splatn]]&lt;0,1)</f>
        <v>2</v>
      </c>
      <c r="F100" s="3">
        <v>99</v>
      </c>
      <c r="G100">
        <v>7</v>
      </c>
      <c r="H100">
        <f>Tabulka5[[#This Row],[Celkova_castka]]</f>
        <v>2599</v>
      </c>
    </row>
    <row r="101" spans="1:8" x14ac:dyDescent="0.55000000000000004">
      <c r="A101">
        <v>100</v>
      </c>
      <c r="B101">
        <v>100</v>
      </c>
      <c r="C101" s="9">
        <v>41243</v>
      </c>
      <c r="D101" s="34" cm="1">
        <f t="array" ref="D101">_xlfn.IFS(Tabulka5[[#This Row],[Fakt_datum_splatn]]-Tabulka5[[#This Row],[Fakt_datum_vzniku]]&gt;365,2,Tabulka5[[#This Row],[Fakt_datum_splatn]]-Tabulka5[[#This Row],[Fakt_datum_vzniku]]&lt;=365,1)</f>
        <v>1</v>
      </c>
      <c r="E101" cm="1">
        <f t="array" ref="E101">_xlfn.IFS(DATE(2014,6,25)-Tabulka1[[#This Row],[Fakt_datum_splatn]]&gt;0,2,DATE(2014,6,25)-Tabulka1[[#This Row],[Fakt_datum_splatn]]&lt;0,1)</f>
        <v>2</v>
      </c>
      <c r="F101" s="3">
        <v>100</v>
      </c>
      <c r="G101">
        <v>7</v>
      </c>
      <c r="H101">
        <f>Tabulka5[[#This Row],[Celkova_castka]]</f>
        <v>2799</v>
      </c>
    </row>
    <row r="102" spans="1:8" x14ac:dyDescent="0.55000000000000004">
      <c r="A102">
        <v>101</v>
      </c>
      <c r="B102">
        <v>101</v>
      </c>
      <c r="C102" s="9">
        <v>41243</v>
      </c>
      <c r="D102" s="34" cm="1">
        <f t="array" ref="D102">_xlfn.IFS(Tabulka5[[#This Row],[Fakt_datum_splatn]]-Tabulka5[[#This Row],[Fakt_datum_vzniku]]&gt;365,2,Tabulka5[[#This Row],[Fakt_datum_splatn]]-Tabulka5[[#This Row],[Fakt_datum_vzniku]]&lt;=365,1)</f>
        <v>1</v>
      </c>
      <c r="E102" cm="1">
        <f t="array" ref="E102">_xlfn.IFS(DATE(2014,6,25)-Tabulka1[[#This Row],[Fakt_datum_splatn]]&gt;0,2,DATE(2014,6,25)-Tabulka1[[#This Row],[Fakt_datum_splatn]]&lt;0,1)</f>
        <v>2</v>
      </c>
      <c r="F102" s="3">
        <v>101</v>
      </c>
      <c r="G102">
        <v>3</v>
      </c>
      <c r="H102">
        <f>Tabulka5[[#This Row],[Celkova_castka]]</f>
        <v>1199</v>
      </c>
    </row>
    <row r="103" spans="1:8" x14ac:dyDescent="0.55000000000000004">
      <c r="A103">
        <v>102</v>
      </c>
      <c r="B103">
        <v>102</v>
      </c>
      <c r="C103" s="9">
        <v>41243</v>
      </c>
      <c r="D103" s="34" cm="1">
        <f t="array" ref="D103">_xlfn.IFS(Tabulka5[[#This Row],[Fakt_datum_splatn]]-Tabulka5[[#This Row],[Fakt_datum_vzniku]]&gt;365,2,Tabulka5[[#This Row],[Fakt_datum_splatn]]-Tabulka5[[#This Row],[Fakt_datum_vzniku]]&lt;=365,1)</f>
        <v>1</v>
      </c>
      <c r="E103" cm="1">
        <f t="array" ref="E103">_xlfn.IFS(DATE(2014,6,25)-Tabulka1[[#This Row],[Fakt_datum_splatn]]&gt;0,2,DATE(2014,6,25)-Tabulka1[[#This Row],[Fakt_datum_splatn]]&lt;0,1)</f>
        <v>2</v>
      </c>
      <c r="F103" s="3">
        <v>102</v>
      </c>
      <c r="G103">
        <v>2</v>
      </c>
      <c r="H103">
        <f>Tabulka5[[#This Row],[Celkova_castka]]</f>
        <v>2599</v>
      </c>
    </row>
    <row r="104" spans="1:8" x14ac:dyDescent="0.55000000000000004">
      <c r="A104">
        <v>103</v>
      </c>
      <c r="B104">
        <v>103</v>
      </c>
      <c r="C104" s="9">
        <v>41243</v>
      </c>
      <c r="D104" s="34" cm="1">
        <f t="array" ref="D104">_xlfn.IFS(Tabulka5[[#This Row],[Fakt_datum_splatn]]-Tabulka5[[#This Row],[Fakt_datum_vzniku]]&gt;365,2,Tabulka5[[#This Row],[Fakt_datum_splatn]]-Tabulka5[[#This Row],[Fakt_datum_vzniku]]&lt;=365,1)</f>
        <v>1</v>
      </c>
      <c r="E104" cm="1">
        <f t="array" ref="E104">_xlfn.IFS(DATE(2014,6,25)-Tabulka1[[#This Row],[Fakt_datum_splatn]]&gt;0,2,DATE(2014,6,25)-Tabulka1[[#This Row],[Fakt_datum_splatn]]&lt;0,1)</f>
        <v>2</v>
      </c>
      <c r="F104" s="3">
        <v>103</v>
      </c>
      <c r="G104">
        <v>2</v>
      </c>
      <c r="H104">
        <f>Tabulka5[[#This Row],[Celkova_castka]]</f>
        <v>1799</v>
      </c>
    </row>
    <row r="105" spans="1:8" x14ac:dyDescent="0.55000000000000004">
      <c r="A105">
        <v>104</v>
      </c>
      <c r="B105">
        <v>104</v>
      </c>
      <c r="C105" s="9">
        <v>41243</v>
      </c>
      <c r="D105" s="34" cm="1">
        <f t="array" ref="D105">_xlfn.IFS(Tabulka5[[#This Row],[Fakt_datum_splatn]]-Tabulka5[[#This Row],[Fakt_datum_vzniku]]&gt;365,2,Tabulka5[[#This Row],[Fakt_datum_splatn]]-Tabulka5[[#This Row],[Fakt_datum_vzniku]]&lt;=365,1)</f>
        <v>1</v>
      </c>
      <c r="E105" cm="1">
        <f t="array" ref="E105">_xlfn.IFS(DATE(2014,6,25)-Tabulka1[[#This Row],[Fakt_datum_splatn]]&gt;0,2,DATE(2014,6,25)-Tabulka1[[#This Row],[Fakt_datum_splatn]]&lt;0,1)</f>
        <v>2</v>
      </c>
      <c r="F105" s="3">
        <v>104</v>
      </c>
      <c r="G105">
        <v>7</v>
      </c>
      <c r="H105">
        <f>Tabulka5[[#This Row],[Celkova_castka]]</f>
        <v>369</v>
      </c>
    </row>
    <row r="106" spans="1:8" x14ac:dyDescent="0.55000000000000004">
      <c r="A106">
        <v>105</v>
      </c>
      <c r="B106">
        <v>105</v>
      </c>
      <c r="C106" s="9">
        <v>41275</v>
      </c>
      <c r="D106" s="34" cm="1">
        <f t="array" ref="D106">_xlfn.IFS(Tabulka5[[#This Row],[Fakt_datum_splatn]]-Tabulka5[[#This Row],[Fakt_datum_vzniku]]&gt;365,2,Tabulka5[[#This Row],[Fakt_datum_splatn]]-Tabulka5[[#This Row],[Fakt_datum_vzniku]]&lt;=365,1)</f>
        <v>1</v>
      </c>
      <c r="E106" cm="1">
        <f t="array" ref="E106">_xlfn.IFS(DATE(2014,6,25)-Tabulka1[[#This Row],[Fakt_datum_splatn]]&gt;0,2,DATE(2014,6,25)-Tabulka1[[#This Row],[Fakt_datum_splatn]]&lt;0,1)</f>
        <v>2</v>
      </c>
      <c r="F106" s="3">
        <v>105</v>
      </c>
      <c r="G106">
        <v>7</v>
      </c>
      <c r="H106">
        <f>Tabulka5[[#This Row],[Celkova_castka]]</f>
        <v>4195</v>
      </c>
    </row>
    <row r="107" spans="1:8" x14ac:dyDescent="0.55000000000000004">
      <c r="A107">
        <v>106</v>
      </c>
      <c r="B107">
        <v>106</v>
      </c>
      <c r="C107" s="9">
        <v>41275</v>
      </c>
      <c r="D107" s="34" cm="1">
        <f t="array" ref="D107">_xlfn.IFS(Tabulka5[[#This Row],[Fakt_datum_splatn]]-Tabulka5[[#This Row],[Fakt_datum_vzniku]]&gt;365,2,Tabulka5[[#This Row],[Fakt_datum_splatn]]-Tabulka5[[#This Row],[Fakt_datum_vzniku]]&lt;=365,1)</f>
        <v>1</v>
      </c>
      <c r="E107" cm="1">
        <f t="array" ref="E107">_xlfn.IFS(DATE(2014,6,25)-Tabulka1[[#This Row],[Fakt_datum_splatn]]&gt;0,2,DATE(2014,6,25)-Tabulka1[[#This Row],[Fakt_datum_splatn]]&lt;0,1)</f>
        <v>2</v>
      </c>
      <c r="F107" s="3">
        <v>106</v>
      </c>
      <c r="G107">
        <v>5</v>
      </c>
      <c r="H107">
        <f>Tabulka5[[#This Row],[Celkova_castka]]</f>
        <v>7995</v>
      </c>
    </row>
    <row r="108" spans="1:8" x14ac:dyDescent="0.55000000000000004">
      <c r="A108">
        <v>107</v>
      </c>
      <c r="B108">
        <v>107</v>
      </c>
      <c r="C108" s="9">
        <v>41275</v>
      </c>
      <c r="D108" s="34" cm="1">
        <f t="array" ref="D108">_xlfn.IFS(Tabulka5[[#This Row],[Fakt_datum_splatn]]-Tabulka5[[#This Row],[Fakt_datum_vzniku]]&gt;365,2,Tabulka5[[#This Row],[Fakt_datum_splatn]]-Tabulka5[[#This Row],[Fakt_datum_vzniku]]&lt;=365,1)</f>
        <v>1</v>
      </c>
      <c r="E108" cm="1">
        <f t="array" ref="E108">_xlfn.IFS(DATE(2014,6,25)-Tabulka1[[#This Row],[Fakt_datum_splatn]]&gt;0,2,DATE(2014,6,25)-Tabulka1[[#This Row],[Fakt_datum_splatn]]&lt;0,1)</f>
        <v>2</v>
      </c>
      <c r="F108" s="3">
        <v>107</v>
      </c>
      <c r="G108">
        <v>7</v>
      </c>
      <c r="H108">
        <f>Tabulka5[[#This Row],[Celkova_castka]]</f>
        <v>7197</v>
      </c>
    </row>
    <row r="109" spans="1:8" x14ac:dyDescent="0.55000000000000004">
      <c r="A109">
        <v>108</v>
      </c>
      <c r="B109">
        <v>108</v>
      </c>
      <c r="C109" s="9">
        <v>41275</v>
      </c>
      <c r="D109" s="34" cm="1">
        <f t="array" ref="D109">_xlfn.IFS(Tabulka5[[#This Row],[Fakt_datum_splatn]]-Tabulka5[[#This Row],[Fakt_datum_vzniku]]&gt;365,2,Tabulka5[[#This Row],[Fakt_datum_splatn]]-Tabulka5[[#This Row],[Fakt_datum_vzniku]]&lt;=365,1)</f>
        <v>1</v>
      </c>
      <c r="E109" cm="1">
        <f t="array" ref="E109">_xlfn.IFS(DATE(2014,6,25)-Tabulka1[[#This Row],[Fakt_datum_splatn]]&gt;0,2,DATE(2014,6,25)-Tabulka1[[#This Row],[Fakt_datum_splatn]]&lt;0,1)</f>
        <v>2</v>
      </c>
      <c r="F109" s="3">
        <v>108</v>
      </c>
      <c r="G109">
        <v>4</v>
      </c>
      <c r="H109">
        <f>Tabulka5[[#This Row],[Celkova_castka]]</f>
        <v>10797</v>
      </c>
    </row>
    <row r="110" spans="1:8" x14ac:dyDescent="0.55000000000000004">
      <c r="A110">
        <v>109</v>
      </c>
      <c r="B110">
        <v>109</v>
      </c>
      <c r="C110" s="9">
        <v>41275</v>
      </c>
      <c r="D110" s="34" cm="1">
        <f t="array" ref="D110">_xlfn.IFS(Tabulka5[[#This Row],[Fakt_datum_splatn]]-Tabulka5[[#This Row],[Fakt_datum_vzniku]]&gt;365,2,Tabulka5[[#This Row],[Fakt_datum_splatn]]-Tabulka5[[#This Row],[Fakt_datum_vzniku]]&lt;=365,1)</f>
        <v>1</v>
      </c>
      <c r="E110" cm="1">
        <f t="array" ref="E110">_xlfn.IFS(DATE(2014,6,25)-Tabulka1[[#This Row],[Fakt_datum_splatn]]&gt;0,2,DATE(2014,6,25)-Tabulka1[[#This Row],[Fakt_datum_splatn]]&lt;0,1)</f>
        <v>2</v>
      </c>
      <c r="F110" s="3">
        <v>109</v>
      </c>
      <c r="G110">
        <v>7</v>
      </c>
      <c r="H110">
        <f>Tabulka5[[#This Row],[Celkova_castka]]</f>
        <v>1107</v>
      </c>
    </row>
    <row r="111" spans="1:8" x14ac:dyDescent="0.55000000000000004">
      <c r="A111">
        <v>110</v>
      </c>
      <c r="B111">
        <v>110</v>
      </c>
      <c r="C111" s="9">
        <v>41306</v>
      </c>
      <c r="D111" s="34" cm="1">
        <f t="array" ref="D111">_xlfn.IFS(Tabulka5[[#This Row],[Fakt_datum_splatn]]-Tabulka5[[#This Row],[Fakt_datum_vzniku]]&gt;365,2,Tabulka5[[#This Row],[Fakt_datum_splatn]]-Tabulka5[[#This Row],[Fakt_datum_vzniku]]&lt;=365,1)</f>
        <v>1</v>
      </c>
      <c r="E111" cm="1">
        <f t="array" ref="E111">_xlfn.IFS(DATE(2014,6,25)-Tabulka1[[#This Row],[Fakt_datum_splatn]]&gt;0,2,DATE(2014,6,25)-Tabulka1[[#This Row],[Fakt_datum_splatn]]&lt;0,1)</f>
        <v>2</v>
      </c>
      <c r="F111" s="3">
        <v>110</v>
      </c>
      <c r="G111">
        <v>1</v>
      </c>
      <c r="H111">
        <f>Tabulka5[[#This Row],[Celkova_castka]]</f>
        <v>8397</v>
      </c>
    </row>
    <row r="112" spans="1:8" x14ac:dyDescent="0.55000000000000004">
      <c r="A112">
        <v>111</v>
      </c>
      <c r="B112">
        <v>111</v>
      </c>
      <c r="C112" s="9">
        <v>41334</v>
      </c>
      <c r="D112" s="34" cm="1">
        <f t="array" ref="D112">_xlfn.IFS(Tabulka5[[#This Row],[Fakt_datum_splatn]]-Tabulka5[[#This Row],[Fakt_datum_vzniku]]&gt;365,2,Tabulka5[[#This Row],[Fakt_datum_splatn]]-Tabulka5[[#This Row],[Fakt_datum_vzniku]]&lt;=365,1)</f>
        <v>1</v>
      </c>
      <c r="E112" cm="1">
        <f t="array" ref="E112">_xlfn.IFS(DATE(2014,6,25)-Tabulka1[[#This Row],[Fakt_datum_splatn]]&gt;0,2,DATE(2014,6,25)-Tabulka1[[#This Row],[Fakt_datum_splatn]]&lt;0,1)</f>
        <v>2</v>
      </c>
      <c r="F112" s="3">
        <v>111</v>
      </c>
      <c r="G112">
        <v>7</v>
      </c>
      <c r="H112">
        <f>Tabulka5[[#This Row],[Celkova_castka]]</f>
        <v>12585</v>
      </c>
    </row>
    <row r="113" spans="1:8" x14ac:dyDescent="0.55000000000000004">
      <c r="A113">
        <v>112</v>
      </c>
      <c r="B113">
        <v>112</v>
      </c>
      <c r="C113" s="9">
        <v>41365</v>
      </c>
      <c r="D113" s="34" cm="1">
        <f t="array" ref="D113">_xlfn.IFS(Tabulka5[[#This Row],[Fakt_datum_splatn]]-Tabulka5[[#This Row],[Fakt_datum_vzniku]]&gt;365,2,Tabulka5[[#This Row],[Fakt_datum_splatn]]-Tabulka5[[#This Row],[Fakt_datum_vzniku]]&lt;=365,1)</f>
        <v>1</v>
      </c>
      <c r="E113" cm="1">
        <f t="array" ref="E113">_xlfn.IFS(DATE(2014,6,25)-Tabulka1[[#This Row],[Fakt_datum_splatn]]&gt;0,2,DATE(2014,6,25)-Tabulka1[[#This Row],[Fakt_datum_splatn]]&lt;0,1)</f>
        <v>2</v>
      </c>
      <c r="F113" s="3">
        <v>112</v>
      </c>
      <c r="G113">
        <v>7</v>
      </c>
      <c r="H113">
        <f>Tabulka5[[#This Row],[Celkova_castka]]</f>
        <v>14385</v>
      </c>
    </row>
    <row r="114" spans="1:8" x14ac:dyDescent="0.55000000000000004">
      <c r="A114">
        <v>113</v>
      </c>
      <c r="B114">
        <v>113</v>
      </c>
      <c r="C114" s="9">
        <v>41395</v>
      </c>
      <c r="D114" s="34" cm="1">
        <f t="array" ref="D114">_xlfn.IFS(Tabulka5[[#This Row],[Fakt_datum_splatn]]-Tabulka5[[#This Row],[Fakt_datum_vzniku]]&gt;365,2,Tabulka5[[#This Row],[Fakt_datum_splatn]]-Tabulka5[[#This Row],[Fakt_datum_vzniku]]&lt;=365,1)</f>
        <v>1</v>
      </c>
      <c r="E114" cm="1">
        <f t="array" ref="E114">_xlfn.IFS(DATE(2014,6,25)-Tabulka1[[#This Row],[Fakt_datum_splatn]]&gt;0,2,DATE(2014,6,25)-Tabulka1[[#This Row],[Fakt_datum_splatn]]&lt;0,1)</f>
        <v>2</v>
      </c>
      <c r="F114" s="3">
        <v>113</v>
      </c>
      <c r="G114">
        <v>7</v>
      </c>
      <c r="H114">
        <f>Tabulka5[[#This Row],[Celkova_castka]]</f>
        <v>38360</v>
      </c>
    </row>
    <row r="115" spans="1:8" x14ac:dyDescent="0.55000000000000004">
      <c r="A115">
        <v>114</v>
      </c>
      <c r="B115">
        <v>114</v>
      </c>
      <c r="C115" s="9">
        <v>41426</v>
      </c>
      <c r="D115" s="34" cm="1">
        <f t="array" ref="D115">_xlfn.IFS(Tabulka5[[#This Row],[Fakt_datum_splatn]]-Tabulka5[[#This Row],[Fakt_datum_vzniku]]&gt;365,2,Tabulka5[[#This Row],[Fakt_datum_splatn]]-Tabulka5[[#This Row],[Fakt_datum_vzniku]]&lt;=365,1)</f>
        <v>1</v>
      </c>
      <c r="E115" cm="1">
        <f t="array" ref="E115">_xlfn.IFS(DATE(2014,6,25)-Tabulka1[[#This Row],[Fakt_datum_splatn]]&gt;0,2,DATE(2014,6,25)-Tabulka1[[#This Row],[Fakt_datum_splatn]]&lt;0,1)</f>
        <v>2</v>
      </c>
      <c r="F115" s="3">
        <v>114</v>
      </c>
      <c r="G115">
        <v>7</v>
      </c>
      <c r="H115">
        <f>Tabulka5[[#This Row],[Celkova_castka]]</f>
        <v>5535</v>
      </c>
    </row>
    <row r="116" spans="1:8" x14ac:dyDescent="0.55000000000000004">
      <c r="A116">
        <v>115</v>
      </c>
      <c r="B116">
        <v>115</v>
      </c>
      <c r="C116" s="9">
        <v>41579</v>
      </c>
      <c r="D116" s="34" cm="1">
        <f t="array" ref="D116">_xlfn.IFS(Tabulka5[[#This Row],[Fakt_datum_splatn]]-Tabulka5[[#This Row],[Fakt_datum_vzniku]]&gt;365,2,Tabulka5[[#This Row],[Fakt_datum_splatn]]-Tabulka5[[#This Row],[Fakt_datum_vzniku]]&lt;=365,1)</f>
        <v>2</v>
      </c>
      <c r="E116" cm="1">
        <f t="array" ref="E116">_xlfn.IFS(DATE(2014,6,25)-Tabulka1[[#This Row],[Fakt_datum_splatn]]&gt;0,2,DATE(2014,6,25)-Tabulka1[[#This Row],[Fakt_datum_splatn]]&lt;0,1)</f>
        <v>2</v>
      </c>
      <c r="F116" s="3">
        <v>115</v>
      </c>
      <c r="G116">
        <v>7</v>
      </c>
      <c r="H116">
        <f>Tabulka5[[#This Row],[Celkova_castka]]</f>
        <v>30398</v>
      </c>
    </row>
    <row r="117" spans="1:8" x14ac:dyDescent="0.55000000000000004">
      <c r="A117">
        <v>116</v>
      </c>
      <c r="B117">
        <v>116</v>
      </c>
      <c r="C117" s="9">
        <v>41579</v>
      </c>
      <c r="D117" s="34" cm="1">
        <f t="array" ref="D117">_xlfn.IFS(Tabulka5[[#This Row],[Fakt_datum_splatn]]-Tabulka5[[#This Row],[Fakt_datum_vzniku]]&gt;365,2,Tabulka5[[#This Row],[Fakt_datum_splatn]]-Tabulka5[[#This Row],[Fakt_datum_vzniku]]&lt;=365,1)</f>
        <v>1</v>
      </c>
      <c r="E117" cm="1">
        <f t="array" ref="E117">_xlfn.IFS(DATE(2014,6,25)-Tabulka1[[#This Row],[Fakt_datum_splatn]]&gt;0,2,DATE(2014,6,25)-Tabulka1[[#This Row],[Fakt_datum_splatn]]&lt;0,1)</f>
        <v>2</v>
      </c>
      <c r="F117" s="3">
        <v>116</v>
      </c>
      <c r="G117">
        <v>4</v>
      </c>
      <c r="H117">
        <f>Tabulka5[[#This Row],[Celkova_castka]]</f>
        <v>7198</v>
      </c>
    </row>
    <row r="118" spans="1:8" x14ac:dyDescent="0.55000000000000004">
      <c r="A118">
        <v>117</v>
      </c>
      <c r="B118">
        <v>117</v>
      </c>
      <c r="C118" s="9">
        <v>41579</v>
      </c>
      <c r="D118" s="34" cm="1">
        <f t="array" ref="D118">_xlfn.IFS(Tabulka5[[#This Row],[Fakt_datum_splatn]]-Tabulka5[[#This Row],[Fakt_datum_vzniku]]&gt;365,2,Tabulka5[[#This Row],[Fakt_datum_splatn]]-Tabulka5[[#This Row],[Fakt_datum_vzniku]]&lt;=365,1)</f>
        <v>1</v>
      </c>
      <c r="E118" cm="1">
        <f t="array" ref="E118">_xlfn.IFS(DATE(2014,6,25)-Tabulka1[[#This Row],[Fakt_datum_splatn]]&gt;0,2,DATE(2014,6,25)-Tabulka1[[#This Row],[Fakt_datum_splatn]]&lt;0,1)</f>
        <v>2</v>
      </c>
      <c r="F118" s="3">
        <v>117</v>
      </c>
      <c r="G118">
        <v>9</v>
      </c>
      <c r="H118">
        <f>Tabulka5[[#This Row],[Celkova_castka]]</f>
        <v>3798</v>
      </c>
    </row>
    <row r="119" spans="1:8" x14ac:dyDescent="0.55000000000000004">
      <c r="A119">
        <v>118</v>
      </c>
      <c r="B119">
        <v>118</v>
      </c>
      <c r="C119" s="9">
        <v>41579</v>
      </c>
      <c r="D119" s="34" cm="1">
        <f t="array" ref="D119">_xlfn.IFS(Tabulka5[[#This Row],[Fakt_datum_splatn]]-Tabulka5[[#This Row],[Fakt_datum_vzniku]]&gt;365,2,Tabulka5[[#This Row],[Fakt_datum_splatn]]-Tabulka5[[#This Row],[Fakt_datum_vzniku]]&lt;=365,1)</f>
        <v>1</v>
      </c>
      <c r="E119" cm="1">
        <f t="array" ref="E119">_xlfn.IFS(DATE(2014,6,25)-Tabulka1[[#This Row],[Fakt_datum_splatn]]&gt;0,2,DATE(2014,6,25)-Tabulka1[[#This Row],[Fakt_datum_splatn]]&lt;0,1)</f>
        <v>2</v>
      </c>
      <c r="F119" s="3">
        <v>118</v>
      </c>
      <c r="G119">
        <v>7</v>
      </c>
      <c r="H119">
        <f>Tabulka5[[#This Row],[Celkova_castka]]</f>
        <v>4398</v>
      </c>
    </row>
    <row r="120" spans="1:8" x14ac:dyDescent="0.55000000000000004">
      <c r="A120">
        <v>119</v>
      </c>
      <c r="B120">
        <v>119</v>
      </c>
      <c r="C120" s="9">
        <v>41579</v>
      </c>
      <c r="D120" s="34" cm="1">
        <f t="array" ref="D120">_xlfn.IFS(Tabulka5[[#This Row],[Fakt_datum_splatn]]-Tabulka5[[#This Row],[Fakt_datum_vzniku]]&gt;365,2,Tabulka5[[#This Row],[Fakt_datum_splatn]]-Tabulka5[[#This Row],[Fakt_datum_vzniku]]&lt;=365,1)</f>
        <v>1</v>
      </c>
      <c r="E120" cm="1">
        <f t="array" ref="E120">_xlfn.IFS(DATE(2014,6,25)-Tabulka1[[#This Row],[Fakt_datum_splatn]]&gt;0,2,DATE(2014,6,25)-Tabulka1[[#This Row],[Fakt_datum_splatn]]&lt;0,1)</f>
        <v>2</v>
      </c>
      <c r="F120" s="3">
        <v>119</v>
      </c>
      <c r="G120">
        <v>7</v>
      </c>
      <c r="H120">
        <f>Tabulka5[[#This Row],[Celkova_castka]]</f>
        <v>738</v>
      </c>
    </row>
    <row r="121" spans="1:8" x14ac:dyDescent="0.55000000000000004">
      <c r="A121">
        <v>120</v>
      </c>
      <c r="B121">
        <v>120</v>
      </c>
      <c r="C121" s="9">
        <v>41579</v>
      </c>
      <c r="D121" s="34" cm="1">
        <f t="array" ref="D121">_xlfn.IFS(Tabulka5[[#This Row],[Fakt_datum_splatn]]-Tabulka5[[#This Row],[Fakt_datum_vzniku]]&gt;365,2,Tabulka5[[#This Row],[Fakt_datum_splatn]]-Tabulka5[[#This Row],[Fakt_datum_vzniku]]&lt;=365,1)</f>
        <v>1</v>
      </c>
      <c r="E121" cm="1">
        <f t="array" ref="E121">_xlfn.IFS(DATE(2014,6,25)-Tabulka1[[#This Row],[Fakt_datum_splatn]]&gt;0,2,DATE(2014,6,25)-Tabulka1[[#This Row],[Fakt_datum_splatn]]&lt;0,1)</f>
        <v>2</v>
      </c>
      <c r="F121" s="3">
        <v>120</v>
      </c>
      <c r="G121">
        <v>1</v>
      </c>
      <c r="H121">
        <f>Tabulka5[[#This Row],[Celkova_castka]]</f>
        <v>738</v>
      </c>
    </row>
    <row r="122" spans="1:8" x14ac:dyDescent="0.55000000000000004">
      <c r="A122">
        <v>121</v>
      </c>
      <c r="B122">
        <v>121</v>
      </c>
      <c r="C122" s="9">
        <v>41579</v>
      </c>
      <c r="D122" s="34" cm="1">
        <f t="array" ref="D122">_xlfn.IFS(Tabulka5[[#This Row],[Fakt_datum_splatn]]-Tabulka5[[#This Row],[Fakt_datum_vzniku]]&gt;365,2,Tabulka5[[#This Row],[Fakt_datum_splatn]]-Tabulka5[[#This Row],[Fakt_datum_vzniku]]&lt;=365,1)</f>
        <v>1</v>
      </c>
      <c r="E122" cm="1">
        <f t="array" ref="E122">_xlfn.IFS(DATE(2014,6,25)-Tabulka1[[#This Row],[Fakt_datum_splatn]]&gt;0,2,DATE(2014,6,25)-Tabulka1[[#This Row],[Fakt_datum_splatn]]&lt;0,1)</f>
        <v>2</v>
      </c>
      <c r="F122" s="3">
        <v>121</v>
      </c>
      <c r="G122">
        <v>4</v>
      </c>
      <c r="H122">
        <f>Tabulka5[[#This Row],[Celkova_castka]]</f>
        <v>3321</v>
      </c>
    </row>
    <row r="123" spans="1:8" x14ac:dyDescent="0.55000000000000004">
      <c r="A123">
        <v>122</v>
      </c>
      <c r="B123">
        <v>122</v>
      </c>
      <c r="C123" s="9">
        <v>41579</v>
      </c>
      <c r="D123" s="34" cm="1">
        <f t="array" ref="D123">_xlfn.IFS(Tabulka5[[#This Row],[Fakt_datum_splatn]]-Tabulka5[[#This Row],[Fakt_datum_vzniku]]&gt;365,2,Tabulka5[[#This Row],[Fakt_datum_splatn]]-Tabulka5[[#This Row],[Fakt_datum_vzniku]]&lt;=365,1)</f>
        <v>1</v>
      </c>
      <c r="E123" cm="1">
        <f t="array" ref="E123">_xlfn.IFS(DATE(2014,6,25)-Tabulka1[[#This Row],[Fakt_datum_splatn]]&gt;0,2,DATE(2014,6,25)-Tabulka1[[#This Row],[Fakt_datum_splatn]]&lt;0,1)</f>
        <v>2</v>
      </c>
      <c r="F123" s="3">
        <v>122</v>
      </c>
      <c r="G123">
        <v>7</v>
      </c>
      <c r="H123">
        <f>Tabulka5[[#This Row],[Celkova_castka]]</f>
        <v>738</v>
      </c>
    </row>
    <row r="124" spans="1:8" x14ac:dyDescent="0.55000000000000004">
      <c r="A124">
        <v>123</v>
      </c>
      <c r="B124">
        <v>123</v>
      </c>
      <c r="C124" s="9">
        <v>41579</v>
      </c>
      <c r="D124" s="34" cm="1">
        <f t="array" ref="D124">_xlfn.IFS(Tabulka5[[#This Row],[Fakt_datum_splatn]]-Tabulka5[[#This Row],[Fakt_datum_vzniku]]&gt;365,2,Tabulka5[[#This Row],[Fakt_datum_splatn]]-Tabulka5[[#This Row],[Fakt_datum_vzniku]]&lt;=365,1)</f>
        <v>1</v>
      </c>
      <c r="E124" cm="1">
        <f t="array" ref="E124">_xlfn.IFS(DATE(2014,6,25)-Tabulka1[[#This Row],[Fakt_datum_splatn]]&gt;0,2,DATE(2014,6,25)-Tabulka1[[#This Row],[Fakt_datum_splatn]]&lt;0,1)</f>
        <v>2</v>
      </c>
      <c r="F124" s="3">
        <v>123</v>
      </c>
      <c r="G124">
        <v>9</v>
      </c>
      <c r="H124">
        <f>Tabulka5[[#This Row],[Celkova_castka]]</f>
        <v>2599</v>
      </c>
    </row>
    <row r="125" spans="1:8" x14ac:dyDescent="0.55000000000000004">
      <c r="A125">
        <v>124</v>
      </c>
      <c r="B125">
        <v>124</v>
      </c>
      <c r="C125" s="9">
        <v>41699</v>
      </c>
      <c r="D125" s="34" cm="1">
        <f t="array" ref="D125">_xlfn.IFS(Tabulka5[[#This Row],[Fakt_datum_splatn]]-Tabulka5[[#This Row],[Fakt_datum_vzniku]]&gt;365,2,Tabulka5[[#This Row],[Fakt_datum_splatn]]-Tabulka5[[#This Row],[Fakt_datum_vzniku]]&lt;=365,1)</f>
        <v>1</v>
      </c>
      <c r="E125" cm="1">
        <f t="array" ref="E125">_xlfn.IFS(DATE(2014,6,25)-Tabulka1[[#This Row],[Fakt_datum_splatn]]&gt;0,2,DATE(2014,6,25)-Tabulka1[[#This Row],[Fakt_datum_splatn]]&lt;0,1)</f>
        <v>2</v>
      </c>
      <c r="F125" s="3">
        <v>124</v>
      </c>
      <c r="G125">
        <v>8</v>
      </c>
      <c r="H125">
        <f>Tabulka5[[#This Row],[Celkova_castka]]</f>
        <v>2599</v>
      </c>
    </row>
    <row r="126" spans="1:8" x14ac:dyDescent="0.55000000000000004">
      <c r="A126">
        <v>125</v>
      </c>
      <c r="B126">
        <v>125</v>
      </c>
      <c r="C126" s="9">
        <v>41728</v>
      </c>
      <c r="D126" s="34" cm="1">
        <f t="array" ref="D126">_xlfn.IFS(Tabulka5[[#This Row],[Fakt_datum_splatn]]-Tabulka5[[#This Row],[Fakt_datum_vzniku]]&gt;365,2,Tabulka5[[#This Row],[Fakt_datum_splatn]]-Tabulka5[[#This Row],[Fakt_datum_vzniku]]&lt;=365,1)</f>
        <v>2</v>
      </c>
      <c r="E126" cm="1">
        <f t="array" ref="E126">_xlfn.IFS(DATE(2014,6,25)-Tabulka1[[#This Row],[Fakt_datum_splatn]]&gt;0,2,DATE(2014,6,25)-Tabulka1[[#This Row],[Fakt_datum_splatn]]&lt;0,1)</f>
        <v>2</v>
      </c>
      <c r="F126" s="3">
        <v>125</v>
      </c>
      <c r="G126">
        <v>2</v>
      </c>
      <c r="H126">
        <f>Tabulka5[[#This Row],[Celkova_castka]]</f>
        <v>2599</v>
      </c>
    </row>
    <row r="127" spans="1:8" x14ac:dyDescent="0.55000000000000004">
      <c r="A127">
        <v>126</v>
      </c>
      <c r="B127">
        <v>126</v>
      </c>
      <c r="C127" s="9">
        <v>41728</v>
      </c>
      <c r="D127" s="34" cm="1">
        <f t="array" ref="D127">_xlfn.IFS(Tabulka5[[#This Row],[Fakt_datum_splatn]]-Tabulka5[[#This Row],[Fakt_datum_vzniku]]&gt;365,2,Tabulka5[[#This Row],[Fakt_datum_splatn]]-Tabulka5[[#This Row],[Fakt_datum_vzniku]]&lt;=365,1)</f>
        <v>1</v>
      </c>
      <c r="E127" cm="1">
        <f t="array" ref="E127">_xlfn.IFS(DATE(2014,6,25)-Tabulka1[[#This Row],[Fakt_datum_splatn]]&gt;0,2,DATE(2014,6,25)-Tabulka1[[#This Row],[Fakt_datum_splatn]]&lt;0,1)</f>
        <v>2</v>
      </c>
      <c r="F127" s="3">
        <v>126</v>
      </c>
      <c r="G127">
        <v>8</v>
      </c>
      <c r="H127">
        <f>Tabulka5[[#This Row],[Celkova_castka]]</f>
        <v>839</v>
      </c>
    </row>
    <row r="128" spans="1:8" x14ac:dyDescent="0.55000000000000004">
      <c r="A128">
        <v>127</v>
      </c>
      <c r="B128">
        <v>127</v>
      </c>
      <c r="C128" s="9">
        <v>41728</v>
      </c>
      <c r="D128" s="34" cm="1">
        <f t="array" ref="D128">_xlfn.IFS(Tabulka5[[#This Row],[Fakt_datum_splatn]]-Tabulka5[[#This Row],[Fakt_datum_vzniku]]&gt;365,2,Tabulka5[[#This Row],[Fakt_datum_splatn]]-Tabulka5[[#This Row],[Fakt_datum_vzniku]]&lt;=365,1)</f>
        <v>1</v>
      </c>
      <c r="E128" cm="1">
        <f t="array" ref="E128">_xlfn.IFS(DATE(2014,6,25)-Tabulka1[[#This Row],[Fakt_datum_splatn]]&gt;0,2,DATE(2014,6,25)-Tabulka1[[#This Row],[Fakt_datum_splatn]]&lt;0,1)</f>
        <v>2</v>
      </c>
      <c r="F128" s="3">
        <v>127</v>
      </c>
      <c r="G128">
        <v>8</v>
      </c>
      <c r="H128">
        <f>Tabulka5[[#This Row],[Celkova_castka]]</f>
        <v>2599</v>
      </c>
    </row>
    <row r="129" spans="1:8" x14ac:dyDescent="0.55000000000000004">
      <c r="A129">
        <v>128</v>
      </c>
      <c r="B129">
        <v>128</v>
      </c>
      <c r="C129" s="9">
        <v>41728</v>
      </c>
      <c r="D129" s="34" cm="1">
        <f t="array" ref="D129">_xlfn.IFS(Tabulka5[[#This Row],[Fakt_datum_splatn]]-Tabulka5[[#This Row],[Fakt_datum_vzniku]]&gt;365,2,Tabulka5[[#This Row],[Fakt_datum_splatn]]-Tabulka5[[#This Row],[Fakt_datum_vzniku]]&lt;=365,1)</f>
        <v>1</v>
      </c>
      <c r="E129" cm="1">
        <f t="array" ref="E129">_xlfn.IFS(DATE(2014,6,25)-Tabulka1[[#This Row],[Fakt_datum_splatn]]&gt;0,2,DATE(2014,6,25)-Tabulka1[[#This Row],[Fakt_datum_splatn]]&lt;0,1)</f>
        <v>2</v>
      </c>
      <c r="F129" s="3">
        <v>128</v>
      </c>
      <c r="G129">
        <v>8</v>
      </c>
      <c r="H129">
        <f>Tabulka5[[#This Row],[Celkova_castka]]</f>
        <v>959</v>
      </c>
    </row>
    <row r="130" spans="1:8" x14ac:dyDescent="0.55000000000000004">
      <c r="A130">
        <v>129</v>
      </c>
      <c r="B130">
        <v>129</v>
      </c>
      <c r="C130" s="9">
        <v>41728</v>
      </c>
      <c r="D130" s="34" cm="1">
        <f t="array" ref="D130">_xlfn.IFS(Tabulka5[[#This Row],[Fakt_datum_splatn]]-Tabulka5[[#This Row],[Fakt_datum_vzniku]]&gt;365,2,Tabulka5[[#This Row],[Fakt_datum_splatn]]-Tabulka5[[#This Row],[Fakt_datum_vzniku]]&lt;=365,1)</f>
        <v>1</v>
      </c>
      <c r="E130" cm="1">
        <f t="array" ref="E130">_xlfn.IFS(DATE(2014,6,25)-Tabulka1[[#This Row],[Fakt_datum_splatn]]&gt;0,2,DATE(2014,6,25)-Tabulka1[[#This Row],[Fakt_datum_splatn]]&lt;0,1)</f>
        <v>2</v>
      </c>
      <c r="F130" s="3">
        <v>129</v>
      </c>
      <c r="G130">
        <v>8</v>
      </c>
      <c r="H130">
        <f>Tabulka5[[#This Row],[Celkova_castka]]</f>
        <v>469</v>
      </c>
    </row>
    <row r="131" spans="1:8" x14ac:dyDescent="0.55000000000000004">
      <c r="A131">
        <v>130</v>
      </c>
      <c r="B131">
        <v>130</v>
      </c>
      <c r="C131" s="9">
        <v>41728</v>
      </c>
      <c r="D131" s="34" cm="1">
        <f t="array" ref="D131">_xlfn.IFS(Tabulka5[[#This Row],[Fakt_datum_splatn]]-Tabulka5[[#This Row],[Fakt_datum_vzniku]]&gt;365,2,Tabulka5[[#This Row],[Fakt_datum_splatn]]-Tabulka5[[#This Row],[Fakt_datum_vzniku]]&lt;=365,1)</f>
        <v>1</v>
      </c>
      <c r="E131" cm="1">
        <f t="array" ref="E131">_xlfn.IFS(DATE(2014,6,25)-Tabulka1[[#This Row],[Fakt_datum_splatn]]&gt;0,2,DATE(2014,6,25)-Tabulka1[[#This Row],[Fakt_datum_splatn]]&lt;0,1)</f>
        <v>2</v>
      </c>
      <c r="F131" s="3">
        <v>130</v>
      </c>
      <c r="G131">
        <v>8</v>
      </c>
      <c r="H131">
        <f>Tabulka5[[#This Row],[Celkova_castka]]</f>
        <v>469</v>
      </c>
    </row>
    <row r="132" spans="1:8" x14ac:dyDescent="0.55000000000000004">
      <c r="A132">
        <v>131</v>
      </c>
      <c r="B132">
        <v>131</v>
      </c>
      <c r="C132" s="9">
        <v>41728</v>
      </c>
      <c r="D132" s="34" cm="1">
        <f t="array" ref="D132">_xlfn.IFS(Tabulka5[[#This Row],[Fakt_datum_splatn]]-Tabulka5[[#This Row],[Fakt_datum_vzniku]]&gt;365,2,Tabulka5[[#This Row],[Fakt_datum_splatn]]-Tabulka5[[#This Row],[Fakt_datum_vzniku]]&lt;=365,1)</f>
        <v>1</v>
      </c>
      <c r="E132" cm="1">
        <f t="array" ref="E132">_xlfn.IFS(DATE(2014,6,25)-Tabulka1[[#This Row],[Fakt_datum_splatn]]&gt;0,2,DATE(2014,6,25)-Tabulka1[[#This Row],[Fakt_datum_splatn]]&lt;0,1)</f>
        <v>2</v>
      </c>
      <c r="F132" s="3">
        <v>131</v>
      </c>
      <c r="G132">
        <v>1</v>
      </c>
      <c r="H132">
        <f>Tabulka5[[#This Row],[Celkova_castka]]</f>
        <v>14385</v>
      </c>
    </row>
    <row r="133" spans="1:8" x14ac:dyDescent="0.55000000000000004">
      <c r="A133">
        <v>132</v>
      </c>
      <c r="B133">
        <v>132</v>
      </c>
      <c r="C133" s="9">
        <v>41759</v>
      </c>
      <c r="D133" s="34" cm="1">
        <f t="array" ref="D133">_xlfn.IFS(Tabulka5[[#This Row],[Fakt_datum_splatn]]-Tabulka5[[#This Row],[Fakt_datum_vzniku]]&gt;365,2,Tabulka5[[#This Row],[Fakt_datum_splatn]]-Tabulka5[[#This Row],[Fakt_datum_vzniku]]&lt;=365,1)</f>
        <v>1</v>
      </c>
      <c r="E133" cm="1">
        <f t="array" ref="E133">_xlfn.IFS(DATE(2014,6,25)-Tabulka1[[#This Row],[Fakt_datum_splatn]]&gt;0,2,DATE(2014,6,25)-Tabulka1[[#This Row],[Fakt_datum_splatn]]&lt;0,1)</f>
        <v>2</v>
      </c>
      <c r="F133" s="3">
        <v>132</v>
      </c>
      <c r="G133">
        <v>2</v>
      </c>
      <c r="H133">
        <f>Tabulka5[[#This Row],[Celkova_castka]]</f>
        <v>938</v>
      </c>
    </row>
    <row r="134" spans="1:8" x14ac:dyDescent="0.55000000000000004">
      <c r="A134">
        <v>133</v>
      </c>
      <c r="B134">
        <v>133</v>
      </c>
      <c r="C134" s="9">
        <v>41789</v>
      </c>
      <c r="D134" s="34" cm="1">
        <f t="array" ref="D134">_xlfn.IFS(Tabulka5[[#This Row],[Fakt_datum_splatn]]-Tabulka5[[#This Row],[Fakt_datum_vzniku]]&gt;365,2,Tabulka5[[#This Row],[Fakt_datum_splatn]]-Tabulka5[[#This Row],[Fakt_datum_vzniku]]&lt;=365,1)</f>
        <v>1</v>
      </c>
      <c r="E134" cm="1">
        <f t="array" ref="E134">_xlfn.IFS(DATE(2014,6,25)-Tabulka1[[#This Row],[Fakt_datum_splatn]]&gt;0,2,DATE(2014,6,25)-Tabulka1[[#This Row],[Fakt_datum_splatn]]&lt;0,1)</f>
        <v>2</v>
      </c>
      <c r="F134" s="3">
        <v>133</v>
      </c>
      <c r="G134">
        <v>8</v>
      </c>
      <c r="H134">
        <f>Tabulka5[[#This Row],[Celkova_castka]]</f>
        <v>738</v>
      </c>
    </row>
    <row r="135" spans="1:8" x14ac:dyDescent="0.55000000000000004">
      <c r="A135">
        <v>134</v>
      </c>
      <c r="B135">
        <v>134</v>
      </c>
      <c r="C135" s="9">
        <v>41820</v>
      </c>
      <c r="D135" s="34" cm="1">
        <f t="array" ref="D135">_xlfn.IFS(Tabulka5[[#This Row],[Fakt_datum_splatn]]-Tabulka5[[#This Row],[Fakt_datum_vzniku]]&gt;365,2,Tabulka5[[#This Row],[Fakt_datum_splatn]]-Tabulka5[[#This Row],[Fakt_datum_vzniku]]&lt;=365,1)</f>
        <v>1</v>
      </c>
      <c r="E135" cm="1">
        <f t="array" ref="E135">_xlfn.IFS(DATE(2014,6,25)-Tabulka1[[#This Row],[Fakt_datum_splatn]]&gt;0,2,DATE(2014,6,25)-Tabulka1[[#This Row],[Fakt_datum_splatn]]&lt;0,1)</f>
        <v>1</v>
      </c>
      <c r="F135" s="3">
        <v>134</v>
      </c>
      <c r="G135">
        <v>9</v>
      </c>
      <c r="H135">
        <f>Tabulka5[[#This Row],[Celkova_castka]]</f>
        <v>938</v>
      </c>
    </row>
    <row r="136" spans="1:8" x14ac:dyDescent="0.55000000000000004">
      <c r="A136">
        <v>135</v>
      </c>
      <c r="B136">
        <v>135</v>
      </c>
      <c r="C136" s="9">
        <v>41850</v>
      </c>
      <c r="D136" s="34" cm="1">
        <f t="array" ref="D136">_xlfn.IFS(Tabulka5[[#This Row],[Fakt_datum_splatn]]-Tabulka5[[#This Row],[Fakt_datum_vzniku]]&gt;365,2,Tabulka5[[#This Row],[Fakt_datum_splatn]]-Tabulka5[[#This Row],[Fakt_datum_vzniku]]&lt;=365,1)</f>
        <v>1</v>
      </c>
      <c r="E136" cm="1">
        <f t="array" ref="E136">_xlfn.IFS(DATE(2014,6,25)-Tabulka1[[#This Row],[Fakt_datum_splatn]]&gt;0,2,DATE(2014,6,25)-Tabulka1[[#This Row],[Fakt_datum_splatn]]&lt;0,1)</f>
        <v>1</v>
      </c>
      <c r="F136" s="3">
        <v>135</v>
      </c>
      <c r="G136">
        <v>6</v>
      </c>
      <c r="H136">
        <f>Tabulka5[[#This Row],[Celkova_castka]]</f>
        <v>1918</v>
      </c>
    </row>
    <row r="137" spans="1:8" x14ac:dyDescent="0.55000000000000004">
      <c r="A137">
        <v>136</v>
      </c>
      <c r="B137">
        <v>136</v>
      </c>
      <c r="C137" s="9">
        <v>41881</v>
      </c>
      <c r="D137" s="34" cm="1">
        <f t="array" ref="D137">_xlfn.IFS(Tabulka5[[#This Row],[Fakt_datum_splatn]]-Tabulka5[[#This Row],[Fakt_datum_vzniku]]&gt;365,2,Tabulka5[[#This Row],[Fakt_datum_splatn]]-Tabulka5[[#This Row],[Fakt_datum_vzniku]]&lt;=365,1)</f>
        <v>1</v>
      </c>
      <c r="E137" cm="1">
        <f t="array" ref="E137">_xlfn.IFS(DATE(2014,6,25)-Tabulka1[[#This Row],[Fakt_datum_splatn]]&gt;0,2,DATE(2014,6,25)-Tabulka1[[#This Row],[Fakt_datum_splatn]]&lt;0,1)</f>
        <v>1</v>
      </c>
      <c r="F137" s="3">
        <v>136</v>
      </c>
      <c r="G137">
        <v>5</v>
      </c>
      <c r="H137">
        <f>Tabulka5[[#This Row],[Celkova_castka]]</f>
        <v>938</v>
      </c>
    </row>
    <row r="138" spans="1:8" x14ac:dyDescent="0.55000000000000004">
      <c r="A138">
        <v>137</v>
      </c>
      <c r="B138">
        <v>137</v>
      </c>
      <c r="C138" s="9">
        <v>41912</v>
      </c>
      <c r="D138" s="34" cm="1">
        <f t="array" ref="D138">_xlfn.IFS(Tabulka5[[#This Row],[Fakt_datum_splatn]]-Tabulka5[[#This Row],[Fakt_datum_vzniku]]&gt;365,2,Tabulka5[[#This Row],[Fakt_datum_splatn]]-Tabulka5[[#This Row],[Fakt_datum_vzniku]]&lt;=365,1)</f>
        <v>1</v>
      </c>
      <c r="E138" cm="1">
        <f t="array" ref="E138">_xlfn.IFS(DATE(2014,6,25)-Tabulka1[[#This Row],[Fakt_datum_splatn]]&gt;0,2,DATE(2014,6,25)-Tabulka1[[#This Row],[Fakt_datum_splatn]]&lt;0,1)</f>
        <v>1</v>
      </c>
      <c r="F138" s="3">
        <v>137</v>
      </c>
      <c r="G138">
        <v>8</v>
      </c>
      <c r="H138">
        <f>Tabulka5[[#This Row],[Celkova_castka]]</f>
        <v>1999</v>
      </c>
    </row>
    <row r="139" spans="1:8" x14ac:dyDescent="0.55000000000000004">
      <c r="A139">
        <v>138</v>
      </c>
      <c r="B139">
        <v>138</v>
      </c>
      <c r="C139" s="9">
        <v>41942</v>
      </c>
      <c r="D139" s="34" cm="1">
        <f t="array" ref="D139">_xlfn.IFS(Tabulka5[[#This Row],[Fakt_datum_splatn]]-Tabulka5[[#This Row],[Fakt_datum_vzniku]]&gt;365,2,Tabulka5[[#This Row],[Fakt_datum_splatn]]-Tabulka5[[#This Row],[Fakt_datum_vzniku]]&lt;=365,1)</f>
        <v>2</v>
      </c>
      <c r="E139" cm="1">
        <f t="array" ref="E139">_xlfn.IFS(DATE(2014,6,25)-Tabulka1[[#This Row],[Fakt_datum_splatn]]&gt;0,2,DATE(2014,6,25)-Tabulka1[[#This Row],[Fakt_datum_splatn]]&lt;0,1)</f>
        <v>1</v>
      </c>
      <c r="F139" s="3">
        <v>138</v>
      </c>
      <c r="G139">
        <v>8</v>
      </c>
      <c r="H139">
        <f>Tabulka5[[#This Row],[Celkova_castka]]</f>
        <v>1999</v>
      </c>
    </row>
    <row r="140" spans="1:8" x14ac:dyDescent="0.55000000000000004">
      <c r="A140">
        <v>139</v>
      </c>
      <c r="B140">
        <v>139</v>
      </c>
      <c r="C140" s="9">
        <v>41973</v>
      </c>
      <c r="D140" s="34" cm="1">
        <f t="array" ref="D140">_xlfn.IFS(Tabulka5[[#This Row],[Fakt_datum_splatn]]-Tabulka5[[#This Row],[Fakt_datum_vzniku]]&gt;365,2,Tabulka5[[#This Row],[Fakt_datum_splatn]]-Tabulka5[[#This Row],[Fakt_datum_vzniku]]&lt;=365,1)</f>
        <v>2</v>
      </c>
      <c r="E140" cm="1">
        <f t="array" ref="E140">_xlfn.IFS(DATE(2014,6,25)-Tabulka1[[#This Row],[Fakt_datum_splatn]]&gt;0,2,DATE(2014,6,25)-Tabulka1[[#This Row],[Fakt_datum_splatn]]&lt;0,1)</f>
        <v>1</v>
      </c>
      <c r="F140" s="3">
        <v>139</v>
      </c>
      <c r="G140">
        <v>8</v>
      </c>
      <c r="H140">
        <f>Tabulka5[[#This Row],[Celkova_castka]]</f>
        <v>2799</v>
      </c>
    </row>
    <row r="141" spans="1:8" x14ac:dyDescent="0.55000000000000004">
      <c r="A141">
        <v>140</v>
      </c>
      <c r="B141">
        <v>140</v>
      </c>
      <c r="C141" s="9">
        <v>42005</v>
      </c>
      <c r="D141" s="34" cm="1">
        <f t="array" ref="D141">_xlfn.IFS(Tabulka5[[#This Row],[Fakt_datum_splatn]]-Tabulka5[[#This Row],[Fakt_datum_vzniku]]&gt;365,2,Tabulka5[[#This Row],[Fakt_datum_splatn]]-Tabulka5[[#This Row],[Fakt_datum_vzniku]]&lt;=365,1)</f>
        <v>1</v>
      </c>
      <c r="E141" cm="1">
        <f t="array" ref="E141">_xlfn.IFS(DATE(2014,6,25)-Tabulka1[[#This Row],[Fakt_datum_splatn]]&gt;0,2,DATE(2014,6,25)-Tabulka1[[#This Row],[Fakt_datum_splatn]]&lt;0,1)</f>
        <v>1</v>
      </c>
      <c r="F141" s="3">
        <v>140</v>
      </c>
      <c r="G141">
        <v>5</v>
      </c>
      <c r="H141">
        <f>Tabulka5[[#This Row],[Celkova_castka]]</f>
        <v>469</v>
      </c>
    </row>
    <row r="142" spans="1:8" x14ac:dyDescent="0.55000000000000004">
      <c r="A142">
        <v>141</v>
      </c>
      <c r="B142">
        <v>141</v>
      </c>
      <c r="C142" s="9">
        <v>42005</v>
      </c>
      <c r="D142" s="34" cm="1">
        <f t="array" ref="D142">_xlfn.IFS(Tabulka5[[#This Row],[Fakt_datum_splatn]]-Tabulka5[[#This Row],[Fakt_datum_vzniku]]&gt;365,2,Tabulka5[[#This Row],[Fakt_datum_splatn]]-Tabulka5[[#This Row],[Fakt_datum_vzniku]]&lt;=365,1)</f>
        <v>1</v>
      </c>
      <c r="E142" cm="1">
        <f t="array" ref="E142">_xlfn.IFS(DATE(2014,6,25)-Tabulka1[[#This Row],[Fakt_datum_splatn]]&gt;0,2,DATE(2014,6,25)-Tabulka1[[#This Row],[Fakt_datum_splatn]]&lt;0,1)</f>
        <v>1</v>
      </c>
      <c r="F142" s="3">
        <v>141</v>
      </c>
      <c r="G142">
        <v>8</v>
      </c>
      <c r="H142">
        <f>Tabulka5[[#This Row],[Celkova_castka]]</f>
        <v>25980</v>
      </c>
    </row>
    <row r="143" spans="1:8" x14ac:dyDescent="0.55000000000000004">
      <c r="A143">
        <v>142</v>
      </c>
      <c r="B143">
        <v>142</v>
      </c>
      <c r="C143" s="9">
        <v>42005</v>
      </c>
      <c r="D143" s="34" cm="1">
        <f t="array" ref="D143">_xlfn.IFS(Tabulka5[[#This Row],[Fakt_datum_splatn]]-Tabulka5[[#This Row],[Fakt_datum_vzniku]]&gt;365,2,Tabulka5[[#This Row],[Fakt_datum_splatn]]-Tabulka5[[#This Row],[Fakt_datum_vzniku]]&lt;=365,1)</f>
        <v>1</v>
      </c>
      <c r="E143" cm="1">
        <f t="array" ref="E143">_xlfn.IFS(DATE(2014,6,25)-Tabulka1[[#This Row],[Fakt_datum_splatn]]&gt;0,2,DATE(2014,6,25)-Tabulka1[[#This Row],[Fakt_datum_splatn]]&lt;0,1)</f>
        <v>1</v>
      </c>
      <c r="F143" s="3">
        <v>142</v>
      </c>
      <c r="G143">
        <v>2</v>
      </c>
      <c r="H143">
        <f>Tabulka5[[#This Row],[Celkova_castka]]</f>
        <v>369</v>
      </c>
    </row>
    <row r="144" spans="1:8" x14ac:dyDescent="0.55000000000000004">
      <c r="A144">
        <v>143</v>
      </c>
      <c r="B144">
        <v>143</v>
      </c>
      <c r="C144" s="9">
        <v>42005</v>
      </c>
      <c r="D144" s="34" cm="1">
        <f t="array" ref="D144">_xlfn.IFS(Tabulka5[[#This Row],[Fakt_datum_splatn]]-Tabulka5[[#This Row],[Fakt_datum_vzniku]]&gt;365,2,Tabulka5[[#This Row],[Fakt_datum_splatn]]-Tabulka5[[#This Row],[Fakt_datum_vzniku]]&lt;=365,1)</f>
        <v>1</v>
      </c>
      <c r="E144" cm="1">
        <f t="array" ref="E144">_xlfn.IFS(DATE(2014,6,25)-Tabulka1[[#This Row],[Fakt_datum_splatn]]&gt;0,2,DATE(2014,6,25)-Tabulka1[[#This Row],[Fakt_datum_splatn]]&lt;0,1)</f>
        <v>1</v>
      </c>
      <c r="F144" s="3">
        <v>143</v>
      </c>
      <c r="G144">
        <v>11</v>
      </c>
      <c r="H144">
        <f>Tabulka5[[#This Row],[Celkova_castka]]</f>
        <v>2877</v>
      </c>
    </row>
    <row r="145" spans="1:8" x14ac:dyDescent="0.55000000000000004">
      <c r="A145">
        <v>144</v>
      </c>
      <c r="B145">
        <v>144</v>
      </c>
      <c r="C145" s="9">
        <v>42005</v>
      </c>
      <c r="D145" s="34" cm="1">
        <f t="array" ref="D145">_xlfn.IFS(Tabulka5[[#This Row],[Fakt_datum_splatn]]-Tabulka5[[#This Row],[Fakt_datum_vzniku]]&gt;365,2,Tabulka5[[#This Row],[Fakt_datum_splatn]]-Tabulka5[[#This Row],[Fakt_datum_vzniku]]&lt;=365,1)</f>
        <v>1</v>
      </c>
      <c r="E145" cm="1">
        <f t="array" ref="E145">_xlfn.IFS(DATE(2014,6,25)-Tabulka1[[#This Row],[Fakt_datum_splatn]]&gt;0,2,DATE(2014,6,25)-Tabulka1[[#This Row],[Fakt_datum_splatn]]&lt;0,1)</f>
        <v>1</v>
      </c>
      <c r="F145" s="3">
        <v>144</v>
      </c>
      <c r="G145">
        <v>10</v>
      </c>
      <c r="H145">
        <f>Tabulka5[[#This Row],[Celkova_castka]]</f>
        <v>4795</v>
      </c>
    </row>
    <row r="146" spans="1:8" x14ac:dyDescent="0.55000000000000004">
      <c r="A146">
        <v>145</v>
      </c>
      <c r="B146">
        <v>145</v>
      </c>
      <c r="C146" s="9">
        <v>42005</v>
      </c>
      <c r="D146" s="34" cm="1">
        <f t="array" ref="D146">_xlfn.IFS(Tabulka5[[#This Row],[Fakt_datum_splatn]]-Tabulka5[[#This Row],[Fakt_datum_vzniku]]&gt;365,2,Tabulka5[[#This Row],[Fakt_datum_splatn]]-Tabulka5[[#This Row],[Fakt_datum_vzniku]]&lt;=365,1)</f>
        <v>1</v>
      </c>
      <c r="E146" cm="1">
        <f t="array" ref="E146">_xlfn.IFS(DATE(2014,6,25)-Tabulka1[[#This Row],[Fakt_datum_splatn]]&gt;0,2,DATE(2014,6,25)-Tabulka1[[#This Row],[Fakt_datum_splatn]]&lt;0,1)</f>
        <v>1</v>
      </c>
      <c r="F146" s="3">
        <v>145</v>
      </c>
      <c r="G146">
        <v>3</v>
      </c>
      <c r="H146">
        <f>Tabulka5[[#This Row],[Celkova_castka]]</f>
        <v>9093</v>
      </c>
    </row>
    <row r="147" spans="1:8" x14ac:dyDescent="0.55000000000000004">
      <c r="A147">
        <v>146</v>
      </c>
      <c r="B147">
        <v>146</v>
      </c>
      <c r="C147" s="9">
        <v>42034</v>
      </c>
      <c r="D147" s="34" cm="1">
        <f t="array" ref="D147">_xlfn.IFS(Tabulka5[[#This Row],[Fakt_datum_splatn]]-Tabulka5[[#This Row],[Fakt_datum_vzniku]]&gt;365,2,Tabulka5[[#This Row],[Fakt_datum_splatn]]-Tabulka5[[#This Row],[Fakt_datum_vzniku]]&lt;=365,1)</f>
        <v>2</v>
      </c>
      <c r="E147" cm="1">
        <f t="array" ref="E147">_xlfn.IFS(DATE(2014,6,25)-Tabulka1[[#This Row],[Fakt_datum_splatn]]&gt;0,2,DATE(2014,6,25)-Tabulka1[[#This Row],[Fakt_datum_splatn]]&lt;0,1)</f>
        <v>1</v>
      </c>
      <c r="F147" s="3">
        <v>146</v>
      </c>
      <c r="G147">
        <v>1</v>
      </c>
      <c r="H147">
        <f>Tabulka5[[#This Row],[Celkova_castka]]</f>
        <v>8631</v>
      </c>
    </row>
    <row r="148" spans="1:8" x14ac:dyDescent="0.55000000000000004">
      <c r="A148">
        <v>147</v>
      </c>
      <c r="B148">
        <v>147</v>
      </c>
      <c r="C148" s="9">
        <v>42034</v>
      </c>
      <c r="D148" s="34" cm="1">
        <f t="array" ref="D148">_xlfn.IFS(Tabulka5[[#This Row],[Fakt_datum_splatn]]-Tabulka5[[#This Row],[Fakt_datum_vzniku]]&gt;365,2,Tabulka5[[#This Row],[Fakt_datum_splatn]]-Tabulka5[[#This Row],[Fakt_datum_vzniku]]&lt;=365,1)</f>
        <v>2</v>
      </c>
      <c r="E148" cm="1">
        <f t="array" ref="E148">_xlfn.IFS(DATE(2014,6,25)-Tabulka1[[#This Row],[Fakt_datum_splatn]]&gt;0,2,DATE(2014,6,25)-Tabulka1[[#This Row],[Fakt_datum_splatn]]&lt;0,1)</f>
        <v>1</v>
      </c>
      <c r="F148" s="3">
        <v>147</v>
      </c>
      <c r="G148">
        <v>11</v>
      </c>
      <c r="H148">
        <f>Tabulka5[[#This Row],[Celkova_castka]]</f>
        <v>14289</v>
      </c>
    </row>
    <row r="149" spans="1:8" x14ac:dyDescent="0.55000000000000004">
      <c r="A149">
        <v>148</v>
      </c>
      <c r="B149">
        <v>148</v>
      </c>
      <c r="C149" s="9">
        <v>42093</v>
      </c>
      <c r="D149" s="34" cm="1">
        <f t="array" ref="D149">_xlfn.IFS(Tabulka5[[#This Row],[Fakt_datum_splatn]]-Tabulka5[[#This Row],[Fakt_datum_vzniku]]&gt;365,2,Tabulka5[[#This Row],[Fakt_datum_splatn]]-Tabulka5[[#This Row],[Fakt_datum_vzniku]]&lt;=365,1)</f>
        <v>2</v>
      </c>
      <c r="E149" cm="1">
        <f t="array" ref="E149">_xlfn.IFS(DATE(2014,6,25)-Tabulka1[[#This Row],[Fakt_datum_splatn]]&gt;0,2,DATE(2014,6,25)-Tabulka1[[#This Row],[Fakt_datum_splatn]]&lt;0,1)</f>
        <v>1</v>
      </c>
      <c r="F149" s="3">
        <v>148</v>
      </c>
      <c r="G149">
        <v>9</v>
      </c>
      <c r="H149">
        <f>Tabulka5[[#This Row],[Celkova_castka]]</f>
        <v>22798</v>
      </c>
    </row>
    <row r="150" spans="1:8" x14ac:dyDescent="0.55000000000000004">
      <c r="A150">
        <v>149</v>
      </c>
      <c r="B150">
        <v>149</v>
      </c>
      <c r="C150" s="9">
        <v>42124</v>
      </c>
      <c r="D150" s="34" cm="1">
        <f t="array" ref="D150">_xlfn.IFS(Tabulka5[[#This Row],[Fakt_datum_splatn]]-Tabulka5[[#This Row],[Fakt_datum_vzniku]]&gt;365,2,Tabulka5[[#This Row],[Fakt_datum_splatn]]-Tabulka5[[#This Row],[Fakt_datum_vzniku]]&lt;=365,1)</f>
        <v>2</v>
      </c>
      <c r="E150" cm="1">
        <f t="array" ref="E150">_xlfn.IFS(DATE(2014,6,25)-Tabulka1[[#This Row],[Fakt_datum_splatn]]&gt;0,2,DATE(2014,6,25)-Tabulka1[[#This Row],[Fakt_datum_splatn]]&lt;0,1)</f>
        <v>1</v>
      </c>
      <c r="F150" s="3">
        <v>149</v>
      </c>
      <c r="G150">
        <v>2</v>
      </c>
      <c r="H150">
        <f>Tabulka5[[#This Row],[Celkova_castka]]</f>
        <v>6923</v>
      </c>
    </row>
    <row r="151" spans="1:8" x14ac:dyDescent="0.55000000000000004">
      <c r="A151">
        <v>150</v>
      </c>
      <c r="B151">
        <v>150</v>
      </c>
      <c r="C151" s="9">
        <v>42154</v>
      </c>
      <c r="D151" s="34" cm="1">
        <f t="array" ref="D151">_xlfn.IFS(Tabulka5[[#This Row],[Fakt_datum_splatn]]-Tabulka5[[#This Row],[Fakt_datum_vzniku]]&gt;365,2,Tabulka5[[#This Row],[Fakt_datum_splatn]]-Tabulka5[[#This Row],[Fakt_datum_vzniku]]&lt;=365,1)</f>
        <v>2</v>
      </c>
      <c r="E151" cm="1">
        <f t="array" ref="E151">_xlfn.IFS(DATE(2014,6,25)-Tabulka1[[#This Row],[Fakt_datum_splatn]]&gt;0,2,DATE(2014,6,25)-Tabulka1[[#This Row],[Fakt_datum_splatn]]&lt;0,1)</f>
        <v>1</v>
      </c>
      <c r="F151" s="3">
        <v>150</v>
      </c>
      <c r="G151">
        <v>11</v>
      </c>
      <c r="H151">
        <f>Tabulka5[[#This Row],[Celkova_castka]]</f>
        <v>23093</v>
      </c>
    </row>
    <row r="152" spans="1:8" x14ac:dyDescent="0.55000000000000004">
      <c r="A152">
        <v>151</v>
      </c>
      <c r="B152">
        <v>151</v>
      </c>
      <c r="C152" s="9">
        <v>42185</v>
      </c>
      <c r="D152" s="34" cm="1">
        <f t="array" ref="D152">_xlfn.IFS(Tabulka5[[#This Row],[Fakt_datum_splatn]]-Tabulka5[[#This Row],[Fakt_datum_vzniku]]&gt;365,2,Tabulka5[[#This Row],[Fakt_datum_splatn]]-Tabulka5[[#This Row],[Fakt_datum_vzniku]]&lt;=365,1)</f>
        <v>2</v>
      </c>
      <c r="E152" cm="1">
        <f t="array" ref="E152">_xlfn.IFS(DATE(2014,6,25)-Tabulka1[[#This Row],[Fakt_datum_splatn]]&gt;0,2,DATE(2014,6,25)-Tabulka1[[#This Row],[Fakt_datum_splatn]]&lt;0,1)</f>
        <v>1</v>
      </c>
      <c r="F152" s="3">
        <v>151</v>
      </c>
      <c r="G152">
        <v>6</v>
      </c>
      <c r="H152">
        <f>Tabulka5[[#This Row],[Celkova_castka]]</f>
        <v>989</v>
      </c>
    </row>
    <row r="153" spans="1:8" x14ac:dyDescent="0.55000000000000004">
      <c r="A153">
        <v>152</v>
      </c>
      <c r="B153">
        <v>152</v>
      </c>
      <c r="C153" s="9">
        <v>42215</v>
      </c>
      <c r="D153" s="34" cm="1">
        <f t="array" ref="D153">_xlfn.IFS(Tabulka5[[#This Row],[Fakt_datum_splatn]]-Tabulka5[[#This Row],[Fakt_datum_vzniku]]&gt;365,2,Tabulka5[[#This Row],[Fakt_datum_splatn]]-Tabulka5[[#This Row],[Fakt_datum_vzniku]]&lt;=365,1)</f>
        <v>2</v>
      </c>
      <c r="E153" cm="1">
        <f t="array" ref="E153">_xlfn.IFS(DATE(2014,6,25)-Tabulka1[[#This Row],[Fakt_datum_splatn]]&gt;0,2,DATE(2014,6,25)-Tabulka1[[#This Row],[Fakt_datum_splatn]]&lt;0,1)</f>
        <v>1</v>
      </c>
      <c r="F153" s="3">
        <v>152</v>
      </c>
      <c r="G153">
        <v>2</v>
      </c>
      <c r="H153">
        <f>Tabulka5[[#This Row],[Celkova_castka]]</f>
        <v>1199</v>
      </c>
    </row>
    <row r="154" spans="1:8" x14ac:dyDescent="0.55000000000000004">
      <c r="A154">
        <v>153</v>
      </c>
      <c r="B154">
        <v>153</v>
      </c>
      <c r="C154" s="9">
        <v>42246</v>
      </c>
      <c r="D154" s="34" cm="1">
        <f t="array" ref="D154">_xlfn.IFS(Tabulka5[[#This Row],[Fakt_datum_splatn]]-Tabulka5[[#This Row],[Fakt_datum_vzniku]]&gt;365,2,Tabulka5[[#This Row],[Fakt_datum_splatn]]-Tabulka5[[#This Row],[Fakt_datum_vzniku]]&lt;=365,1)</f>
        <v>2</v>
      </c>
      <c r="E154" cm="1">
        <f t="array" ref="E154">_xlfn.IFS(DATE(2014,6,25)-Tabulka1[[#This Row],[Fakt_datum_splatn]]&gt;0,2,DATE(2014,6,25)-Tabulka1[[#This Row],[Fakt_datum_splatn]]&lt;0,1)</f>
        <v>1</v>
      </c>
      <c r="F154" s="3">
        <v>153</v>
      </c>
      <c r="G154">
        <v>11</v>
      </c>
      <c r="H154">
        <f>Tabulka5[[#This Row],[Celkova_castka]]</f>
        <v>2199</v>
      </c>
    </row>
    <row r="155" spans="1:8" x14ac:dyDescent="0.55000000000000004">
      <c r="A155">
        <v>154</v>
      </c>
      <c r="B155">
        <v>154</v>
      </c>
      <c r="C155" s="9">
        <v>42277</v>
      </c>
      <c r="D155" s="34" cm="1">
        <f t="array" ref="D155">_xlfn.IFS(Tabulka5[[#This Row],[Fakt_datum_splatn]]-Tabulka5[[#This Row],[Fakt_datum_vzniku]]&gt;365,2,Tabulka5[[#This Row],[Fakt_datum_splatn]]-Tabulka5[[#This Row],[Fakt_datum_vzniku]]&lt;=365,1)</f>
        <v>2</v>
      </c>
      <c r="E155" cm="1">
        <f t="array" ref="E155">_xlfn.IFS(DATE(2014,6,25)-Tabulka1[[#This Row],[Fakt_datum_splatn]]&gt;0,2,DATE(2014,6,25)-Tabulka1[[#This Row],[Fakt_datum_splatn]]&lt;0,1)</f>
        <v>1</v>
      </c>
      <c r="F155" s="3">
        <v>154</v>
      </c>
      <c r="G155">
        <v>5</v>
      </c>
      <c r="H155">
        <f>Tabulka5[[#This Row],[Celkova_castka]]</f>
        <v>3699</v>
      </c>
    </row>
    <row r="156" spans="1:8" x14ac:dyDescent="0.55000000000000004">
      <c r="A156">
        <v>155</v>
      </c>
      <c r="B156">
        <v>155</v>
      </c>
      <c r="C156" s="9">
        <v>42277</v>
      </c>
      <c r="D156" s="34" cm="1">
        <f t="array" ref="D156">_xlfn.IFS(Tabulka5[[#This Row],[Fakt_datum_splatn]]-Tabulka5[[#This Row],[Fakt_datum_vzniku]]&gt;365,2,Tabulka5[[#This Row],[Fakt_datum_splatn]]-Tabulka5[[#This Row],[Fakt_datum_vzniku]]&lt;=365,1)</f>
        <v>2</v>
      </c>
      <c r="E156" cm="1">
        <f t="array" ref="E156">_xlfn.IFS(DATE(2014,6,25)-Tabulka1[[#This Row],[Fakt_datum_splatn]]&gt;0,2,DATE(2014,6,25)-Tabulka1[[#This Row],[Fakt_datum_splatn]]&lt;0,1)</f>
        <v>1</v>
      </c>
      <c r="F156" s="3">
        <v>155</v>
      </c>
      <c r="G156">
        <v>3</v>
      </c>
      <c r="H156">
        <f>Tabulka5[[#This Row],[Celkova_castka]]</f>
        <v>839</v>
      </c>
    </row>
    <row r="157" spans="1:8" x14ac:dyDescent="0.55000000000000004">
      <c r="A157">
        <v>156</v>
      </c>
      <c r="B157">
        <v>156</v>
      </c>
      <c r="C157" s="9">
        <v>42277</v>
      </c>
      <c r="D157" s="34" cm="1">
        <f t="array" ref="D157">_xlfn.IFS(Tabulka5[[#This Row],[Fakt_datum_splatn]]-Tabulka5[[#This Row],[Fakt_datum_vzniku]]&gt;365,2,Tabulka5[[#This Row],[Fakt_datum_splatn]]-Tabulka5[[#This Row],[Fakt_datum_vzniku]]&lt;=365,1)</f>
        <v>2</v>
      </c>
      <c r="E157" cm="1">
        <f t="array" ref="E157">_xlfn.IFS(DATE(2014,6,25)-Tabulka1[[#This Row],[Fakt_datum_splatn]]&gt;0,2,DATE(2014,6,25)-Tabulka1[[#This Row],[Fakt_datum_splatn]]&lt;0,1)</f>
        <v>1</v>
      </c>
      <c r="F157" s="3">
        <v>156</v>
      </c>
      <c r="G157">
        <v>11</v>
      </c>
      <c r="H157">
        <f>Tabulka5[[#This Row],[Celkova_castka]]</f>
        <v>10299</v>
      </c>
    </row>
    <row r="158" spans="1:8" x14ac:dyDescent="0.55000000000000004">
      <c r="A158">
        <v>157</v>
      </c>
      <c r="B158">
        <v>157</v>
      </c>
      <c r="C158" s="9">
        <v>42277</v>
      </c>
      <c r="D158" s="34" cm="1">
        <f t="array" ref="D158">_xlfn.IFS(Tabulka5[[#This Row],[Fakt_datum_splatn]]-Tabulka5[[#This Row],[Fakt_datum_vzniku]]&gt;365,2,Tabulka5[[#This Row],[Fakt_datum_splatn]]-Tabulka5[[#This Row],[Fakt_datum_vzniku]]&lt;=365,1)</f>
        <v>2</v>
      </c>
      <c r="E158" cm="1">
        <f t="array" ref="E158">_xlfn.IFS(DATE(2014,6,25)-Tabulka1[[#This Row],[Fakt_datum_splatn]]&gt;0,2,DATE(2014,6,25)-Tabulka1[[#This Row],[Fakt_datum_splatn]]&lt;0,1)</f>
        <v>1</v>
      </c>
      <c r="F158" s="3">
        <v>157</v>
      </c>
      <c r="G158">
        <v>2</v>
      </c>
      <c r="H158">
        <f>Tabulka5[[#This Row],[Celkova_castka]]</f>
        <v>11399</v>
      </c>
    </row>
    <row r="159" spans="1:8" x14ac:dyDescent="0.55000000000000004">
      <c r="A159">
        <v>158</v>
      </c>
      <c r="B159">
        <v>158</v>
      </c>
      <c r="C159" s="9">
        <v>42277</v>
      </c>
      <c r="D159" s="34" cm="1">
        <f t="array" ref="D159">_xlfn.IFS(Tabulka5[[#This Row],[Fakt_datum_splatn]]-Tabulka5[[#This Row],[Fakt_datum_vzniku]]&gt;365,2,Tabulka5[[#This Row],[Fakt_datum_splatn]]-Tabulka5[[#This Row],[Fakt_datum_vzniku]]&lt;=365,1)</f>
        <v>2</v>
      </c>
      <c r="E159" cm="1">
        <f t="array" ref="E159">_xlfn.IFS(DATE(2014,6,25)-Tabulka1[[#This Row],[Fakt_datum_splatn]]&gt;0,2,DATE(2014,6,25)-Tabulka1[[#This Row],[Fakt_datum_splatn]]&lt;0,1)</f>
        <v>1</v>
      </c>
      <c r="F159" s="3">
        <v>158</v>
      </c>
      <c r="G159">
        <v>13</v>
      </c>
      <c r="H159">
        <f>Tabulka5[[#This Row],[Celkova_castka]]</f>
        <v>989</v>
      </c>
    </row>
    <row r="160" spans="1:8" x14ac:dyDescent="0.55000000000000004">
      <c r="A160">
        <v>159</v>
      </c>
      <c r="B160">
        <v>159</v>
      </c>
      <c r="C160" s="9">
        <v>42277</v>
      </c>
      <c r="D160" s="34" cm="1">
        <f t="array" ref="D160">_xlfn.IFS(Tabulka5[[#This Row],[Fakt_datum_splatn]]-Tabulka5[[#This Row],[Fakt_datum_vzniku]]&gt;365,2,Tabulka5[[#This Row],[Fakt_datum_splatn]]-Tabulka5[[#This Row],[Fakt_datum_vzniku]]&lt;=365,1)</f>
        <v>2</v>
      </c>
      <c r="E160" cm="1">
        <f t="array" ref="E160">_xlfn.IFS(DATE(2014,6,25)-Tabulka1[[#This Row],[Fakt_datum_splatn]]&gt;0,2,DATE(2014,6,25)-Tabulka1[[#This Row],[Fakt_datum_splatn]]&lt;0,1)</f>
        <v>1</v>
      </c>
      <c r="F160" s="3">
        <v>159</v>
      </c>
      <c r="G160">
        <v>14</v>
      </c>
      <c r="H160">
        <f>Tabulka5[[#This Row],[Celkova_castka]]</f>
        <v>1299</v>
      </c>
    </row>
    <row r="161" spans="1:8" x14ac:dyDescent="0.55000000000000004">
      <c r="A161">
        <v>160</v>
      </c>
      <c r="B161">
        <v>160</v>
      </c>
      <c r="C161" s="9">
        <v>42277</v>
      </c>
      <c r="D161" s="34" cm="1">
        <f t="array" ref="D161">_xlfn.IFS(Tabulka5[[#This Row],[Fakt_datum_splatn]]-Tabulka5[[#This Row],[Fakt_datum_vzniku]]&gt;365,2,Tabulka5[[#This Row],[Fakt_datum_splatn]]-Tabulka5[[#This Row],[Fakt_datum_vzniku]]&lt;=365,1)</f>
        <v>1</v>
      </c>
      <c r="E161" cm="1">
        <f t="array" ref="E161">_xlfn.IFS(DATE(2014,6,25)-Tabulka1[[#This Row],[Fakt_datum_splatn]]&gt;0,2,DATE(2014,6,25)-Tabulka1[[#This Row],[Fakt_datum_splatn]]&lt;0,1)</f>
        <v>1</v>
      </c>
      <c r="F161" s="3">
        <v>160</v>
      </c>
      <c r="G161">
        <v>15</v>
      </c>
      <c r="H161">
        <f>Tabulka5[[#This Row],[Celkova_castka]]</f>
        <v>3219</v>
      </c>
    </row>
    <row r="162" spans="1:8" x14ac:dyDescent="0.55000000000000004">
      <c r="A162">
        <v>161</v>
      </c>
      <c r="B162">
        <v>161</v>
      </c>
      <c r="C162" s="9">
        <v>42277</v>
      </c>
      <c r="D162" s="34" cm="1">
        <f t="array" ref="D162">_xlfn.IFS(Tabulka5[[#This Row],[Fakt_datum_splatn]]-Tabulka5[[#This Row],[Fakt_datum_vzniku]]&gt;365,2,Tabulka5[[#This Row],[Fakt_datum_splatn]]-Tabulka5[[#This Row],[Fakt_datum_vzniku]]&lt;=365,1)</f>
        <v>1</v>
      </c>
      <c r="E162" cm="1">
        <f t="array" ref="E162">_xlfn.IFS(DATE(2014,6,25)-Tabulka1[[#This Row],[Fakt_datum_splatn]]&gt;0,2,DATE(2014,6,25)-Tabulka1[[#This Row],[Fakt_datum_splatn]]&lt;0,1)</f>
        <v>1</v>
      </c>
      <c r="F162" s="3">
        <v>161</v>
      </c>
      <c r="G162">
        <v>16</v>
      </c>
      <c r="H162">
        <f>Tabulka5[[#This Row],[Celkova_castka]]</f>
        <v>3219</v>
      </c>
    </row>
    <row r="163" spans="1:8" x14ac:dyDescent="0.55000000000000004">
      <c r="A163">
        <v>162</v>
      </c>
      <c r="B163">
        <v>162</v>
      </c>
      <c r="C163" s="9">
        <v>42277</v>
      </c>
      <c r="D163" s="34" cm="1">
        <f t="array" ref="D163">_xlfn.IFS(Tabulka5[[#This Row],[Fakt_datum_splatn]]-Tabulka5[[#This Row],[Fakt_datum_vzniku]]&gt;365,2,Tabulka5[[#This Row],[Fakt_datum_splatn]]-Tabulka5[[#This Row],[Fakt_datum_vzniku]]&lt;=365,1)</f>
        <v>1</v>
      </c>
      <c r="E163" cm="1">
        <f t="array" ref="E163">_xlfn.IFS(DATE(2014,6,25)-Tabulka1[[#This Row],[Fakt_datum_splatn]]&gt;0,2,DATE(2014,6,25)-Tabulka1[[#This Row],[Fakt_datum_splatn]]&lt;0,1)</f>
        <v>1</v>
      </c>
      <c r="F163" s="3">
        <v>162</v>
      </c>
      <c r="G163">
        <v>14</v>
      </c>
      <c r="H163">
        <f>Tabulka5[[#This Row],[Celkova_castka]]</f>
        <v>10299</v>
      </c>
    </row>
    <row r="164" spans="1:8" x14ac:dyDescent="0.55000000000000004">
      <c r="A164">
        <v>163</v>
      </c>
      <c r="B164">
        <v>163</v>
      </c>
      <c r="C164" s="9">
        <v>42277</v>
      </c>
      <c r="D164" s="34" cm="1">
        <f t="array" ref="D164">_xlfn.IFS(Tabulka5[[#This Row],[Fakt_datum_splatn]]-Tabulka5[[#This Row],[Fakt_datum_vzniku]]&gt;365,2,Tabulka5[[#This Row],[Fakt_datum_splatn]]-Tabulka5[[#This Row],[Fakt_datum_vzniku]]&lt;=365,1)</f>
        <v>1</v>
      </c>
      <c r="E164" cm="1">
        <f t="array" ref="E164">_xlfn.IFS(DATE(2014,6,25)-Tabulka1[[#This Row],[Fakt_datum_splatn]]&gt;0,2,DATE(2014,6,25)-Tabulka1[[#This Row],[Fakt_datum_splatn]]&lt;0,1)</f>
        <v>1</v>
      </c>
      <c r="F164" s="3">
        <v>163</v>
      </c>
      <c r="G164">
        <v>12</v>
      </c>
      <c r="H164">
        <f>Tabulka5[[#This Row],[Celkova_castka]]</f>
        <v>19180</v>
      </c>
    </row>
    <row r="165" spans="1:8" x14ac:dyDescent="0.55000000000000004">
      <c r="A165">
        <v>164</v>
      </c>
      <c r="B165">
        <v>164</v>
      </c>
      <c r="C165" s="9">
        <v>42307</v>
      </c>
      <c r="D165" s="34" cm="1">
        <f t="array" ref="D165">_xlfn.IFS(Tabulka5[[#This Row],[Fakt_datum_splatn]]-Tabulka5[[#This Row],[Fakt_datum_vzniku]]&gt;365,2,Tabulka5[[#This Row],[Fakt_datum_splatn]]-Tabulka5[[#This Row],[Fakt_datum_vzniku]]&lt;=365,1)</f>
        <v>2</v>
      </c>
      <c r="E165" cm="1">
        <f t="array" ref="E165">_xlfn.IFS(DATE(2014,6,25)-Tabulka1[[#This Row],[Fakt_datum_splatn]]&gt;0,2,DATE(2014,6,25)-Tabulka1[[#This Row],[Fakt_datum_splatn]]&lt;0,1)</f>
        <v>1</v>
      </c>
      <c r="F165" s="3">
        <v>164</v>
      </c>
      <c r="G165">
        <v>2</v>
      </c>
      <c r="H165">
        <f>Tabulka5[[#This Row],[Celkova_castka]]</f>
        <v>10299</v>
      </c>
    </row>
    <row r="166" spans="1:8" x14ac:dyDescent="0.55000000000000004">
      <c r="A166">
        <v>165</v>
      </c>
      <c r="B166">
        <v>165</v>
      </c>
      <c r="C166" s="9">
        <v>42307</v>
      </c>
      <c r="D166" s="34" cm="1">
        <f t="array" ref="D166">_xlfn.IFS(Tabulka5[[#This Row],[Fakt_datum_splatn]]-Tabulka5[[#This Row],[Fakt_datum_vzniku]]&gt;365,2,Tabulka5[[#This Row],[Fakt_datum_splatn]]-Tabulka5[[#This Row],[Fakt_datum_vzniku]]&lt;=365,1)</f>
        <v>2</v>
      </c>
      <c r="E166" cm="1">
        <f t="array" ref="E166">_xlfn.IFS(DATE(2014,6,25)-Tabulka1[[#This Row],[Fakt_datum_splatn]]&gt;0,2,DATE(2014,6,25)-Tabulka1[[#This Row],[Fakt_datum_splatn]]&lt;0,1)</f>
        <v>1</v>
      </c>
      <c r="F166" s="3">
        <v>165</v>
      </c>
      <c r="G166">
        <v>2</v>
      </c>
      <c r="H166">
        <f>Tabulka5[[#This Row],[Celkova_castka]]</f>
        <v>13995</v>
      </c>
    </row>
    <row r="167" spans="1:8" x14ac:dyDescent="0.55000000000000004">
      <c r="A167">
        <v>166</v>
      </c>
      <c r="B167">
        <v>166</v>
      </c>
      <c r="C167" s="9">
        <v>42307</v>
      </c>
      <c r="D167" s="34" cm="1">
        <f t="array" ref="D167">_xlfn.IFS(Tabulka5[[#This Row],[Fakt_datum_splatn]]-Tabulka5[[#This Row],[Fakt_datum_vzniku]]&gt;365,2,Tabulka5[[#This Row],[Fakt_datum_splatn]]-Tabulka5[[#This Row],[Fakt_datum_vzniku]]&lt;=365,1)</f>
        <v>2</v>
      </c>
      <c r="E167" cm="1">
        <f t="array" ref="E167">_xlfn.IFS(DATE(2014,6,25)-Tabulka1[[#This Row],[Fakt_datum_splatn]]&gt;0,2,DATE(2014,6,25)-Tabulka1[[#This Row],[Fakt_datum_splatn]]&lt;0,1)</f>
        <v>1</v>
      </c>
      <c r="F167" s="3">
        <v>166</v>
      </c>
      <c r="G167">
        <v>10</v>
      </c>
      <c r="H167">
        <f>Tabulka5[[#This Row],[Celkova_castka]]</f>
        <v>15199</v>
      </c>
    </row>
    <row r="168" spans="1:8" x14ac:dyDescent="0.55000000000000004">
      <c r="A168">
        <v>167</v>
      </c>
      <c r="B168">
        <v>167</v>
      </c>
      <c r="C168" s="9">
        <v>42307</v>
      </c>
      <c r="D168" s="34" cm="1">
        <f t="array" ref="D168">_xlfn.IFS(Tabulka5[[#This Row],[Fakt_datum_splatn]]-Tabulka5[[#This Row],[Fakt_datum_vzniku]]&gt;365,2,Tabulka5[[#This Row],[Fakt_datum_splatn]]-Tabulka5[[#This Row],[Fakt_datum_vzniku]]&lt;=365,1)</f>
        <v>2</v>
      </c>
      <c r="E168" cm="1">
        <f t="array" ref="E168">_xlfn.IFS(DATE(2014,6,25)-Tabulka1[[#This Row],[Fakt_datum_splatn]]&gt;0,2,DATE(2014,6,25)-Tabulka1[[#This Row],[Fakt_datum_splatn]]&lt;0,1)</f>
        <v>1</v>
      </c>
      <c r="F168" s="3">
        <v>167</v>
      </c>
      <c r="G168">
        <v>17</v>
      </c>
      <c r="H168">
        <f>Tabulka5[[#This Row],[Celkova_castka]]</f>
        <v>10299</v>
      </c>
    </row>
    <row r="169" spans="1:8" x14ac:dyDescent="0.55000000000000004">
      <c r="A169">
        <v>168</v>
      </c>
      <c r="B169">
        <v>168</v>
      </c>
      <c r="C169" s="9">
        <v>42307</v>
      </c>
      <c r="D169" s="34" cm="1">
        <f t="array" ref="D169">_xlfn.IFS(Tabulka5[[#This Row],[Fakt_datum_splatn]]-Tabulka5[[#This Row],[Fakt_datum_vzniku]]&gt;365,2,Tabulka5[[#This Row],[Fakt_datum_splatn]]-Tabulka5[[#This Row],[Fakt_datum_vzniku]]&lt;=365,1)</f>
        <v>2</v>
      </c>
      <c r="E169" cm="1">
        <f t="array" ref="E169">_xlfn.IFS(DATE(2014,6,25)-Tabulka1[[#This Row],[Fakt_datum_splatn]]&gt;0,2,DATE(2014,6,25)-Tabulka1[[#This Row],[Fakt_datum_splatn]]&lt;0,1)</f>
        <v>1</v>
      </c>
      <c r="F169" s="3">
        <v>168</v>
      </c>
      <c r="G169">
        <v>1</v>
      </c>
      <c r="H169">
        <f>Tabulka5[[#This Row],[Celkova_castka]]</f>
        <v>10299</v>
      </c>
    </row>
    <row r="170" spans="1:8" x14ac:dyDescent="0.55000000000000004">
      <c r="A170">
        <v>169</v>
      </c>
      <c r="B170">
        <v>169</v>
      </c>
      <c r="C170" s="9">
        <v>42339</v>
      </c>
      <c r="D170" s="34" cm="1">
        <f t="array" ref="D170">_xlfn.IFS(Tabulka5[[#This Row],[Fakt_datum_splatn]]-Tabulka5[[#This Row],[Fakt_datum_vzniku]]&gt;365,2,Tabulka5[[#This Row],[Fakt_datum_splatn]]-Tabulka5[[#This Row],[Fakt_datum_vzniku]]&lt;=365,1)</f>
        <v>2</v>
      </c>
      <c r="E170" cm="1">
        <f t="array" ref="E170">_xlfn.IFS(DATE(2014,6,25)-Tabulka1[[#This Row],[Fakt_datum_splatn]]&gt;0,2,DATE(2014,6,25)-Tabulka1[[#This Row],[Fakt_datum_splatn]]&lt;0,1)</f>
        <v>1</v>
      </c>
      <c r="F170" s="3">
        <v>169</v>
      </c>
      <c r="G170">
        <v>13</v>
      </c>
      <c r="H170">
        <f>Tabulka5[[#This Row],[Celkova_castka]]</f>
        <v>10299</v>
      </c>
    </row>
    <row r="171" spans="1:8" x14ac:dyDescent="0.55000000000000004">
      <c r="A171">
        <v>170</v>
      </c>
      <c r="B171">
        <v>170</v>
      </c>
      <c r="C171" s="9">
        <v>42339</v>
      </c>
      <c r="D171" s="34" cm="1">
        <f t="array" ref="D171">_xlfn.IFS(Tabulka5[[#This Row],[Fakt_datum_splatn]]-Tabulka5[[#This Row],[Fakt_datum_vzniku]]&gt;365,2,Tabulka5[[#This Row],[Fakt_datum_splatn]]-Tabulka5[[#This Row],[Fakt_datum_vzniku]]&lt;=365,1)</f>
        <v>2</v>
      </c>
      <c r="E171" cm="1">
        <f t="array" ref="E171">_xlfn.IFS(DATE(2014,6,25)-Tabulka1[[#This Row],[Fakt_datum_splatn]]&gt;0,2,DATE(2014,6,25)-Tabulka1[[#This Row],[Fakt_datum_splatn]]&lt;0,1)</f>
        <v>1</v>
      </c>
      <c r="F171" s="3">
        <v>170</v>
      </c>
      <c r="G171">
        <v>18</v>
      </c>
      <c r="H171">
        <f>Tabulka5[[#This Row],[Celkova_castka]]</f>
        <v>10299</v>
      </c>
    </row>
    <row r="172" spans="1:8" x14ac:dyDescent="0.55000000000000004">
      <c r="A172">
        <v>171</v>
      </c>
      <c r="B172">
        <v>171</v>
      </c>
      <c r="C172" s="9">
        <v>42339</v>
      </c>
      <c r="D172" s="34" cm="1">
        <f t="array" ref="D172">_xlfn.IFS(Tabulka5[[#This Row],[Fakt_datum_splatn]]-Tabulka5[[#This Row],[Fakt_datum_vzniku]]&gt;365,2,Tabulka5[[#This Row],[Fakt_datum_splatn]]-Tabulka5[[#This Row],[Fakt_datum_vzniku]]&lt;=365,1)</f>
        <v>2</v>
      </c>
      <c r="E172" cm="1">
        <f t="array" ref="E172">_xlfn.IFS(DATE(2014,6,25)-Tabulka1[[#This Row],[Fakt_datum_splatn]]&gt;0,2,DATE(2014,6,25)-Tabulka1[[#This Row],[Fakt_datum_splatn]]&lt;0,1)</f>
        <v>1</v>
      </c>
      <c r="F172" s="3">
        <v>170</v>
      </c>
      <c r="G172">
        <v>18</v>
      </c>
      <c r="H172">
        <f>Tabulka5[[#This Row],[Celkova_castka]]</f>
        <v>1299</v>
      </c>
    </row>
    <row r="173" spans="1:8" x14ac:dyDescent="0.55000000000000004">
      <c r="A173">
        <v>172</v>
      </c>
      <c r="B173">
        <v>172</v>
      </c>
      <c r="C173" s="9">
        <v>42339</v>
      </c>
      <c r="D173" s="34" cm="1">
        <f t="array" ref="D173">_xlfn.IFS(Tabulka5[[#This Row],[Fakt_datum_splatn]]-Tabulka5[[#This Row],[Fakt_datum_vzniku]]&gt;365,2,Tabulka5[[#This Row],[Fakt_datum_splatn]]-Tabulka5[[#This Row],[Fakt_datum_vzniku]]&lt;=365,1)</f>
        <v>2</v>
      </c>
      <c r="E173" cm="1">
        <f t="array" ref="E173">_xlfn.IFS(DATE(2014,6,25)-Tabulka1[[#This Row],[Fakt_datum_splatn]]&gt;0,2,DATE(2014,6,25)-Tabulka1[[#This Row],[Fakt_datum_splatn]]&lt;0,1)</f>
        <v>1</v>
      </c>
      <c r="F173" s="3">
        <v>170</v>
      </c>
      <c r="G173">
        <v>18</v>
      </c>
      <c r="H173">
        <f>Tabulka5[[#This Row],[Celkova_castka]]</f>
        <v>3699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_rels/item2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26.xml>��
</file>

<file path=customXml/item27.xml>��
</file>

<file path=customXml/itemProps1.xml><?xml version="1.0" encoding="utf-8"?>
<ds:datastoreItem xmlns:ds="http://schemas.openxmlformats.org/officeDocument/2006/customXml" ds:itemID="{4FCA747E-8633-4F64-8222-D1ED0DB72E43}">
  <ds:schemaRefs/>
</ds:datastoreItem>
</file>

<file path=customXml/itemProps2.xml><?xml version="1.0" encoding="utf-8"?>
<ds:datastoreItem xmlns:ds="http://schemas.openxmlformats.org/officeDocument/2006/customXml" ds:itemID="{4E7265AF-EC23-4E85-9A6C-359DC646368A}">
  <ds:schemaRefs/>
</ds:datastoreItem>
</file>

<file path=customXml/itemProps3.xml><?xml version="1.0" encoding="utf-8"?>
<ds:datastoreItem xmlns:ds="http://schemas.openxmlformats.org/officeDocument/2006/customXml" ds:itemID="{76C7B366-859B-4BE4-BFB8-A3049462CE5C}">
  <ds:schemaRefs/>
</ds:datastoreItem>
</file>

<file path=customXml/itemProps4.xml><?xml version="1.0" encoding="utf-8"?>
<ds:datastoreItem xmlns:ds="http://schemas.openxmlformats.org/officeDocument/2006/customXml" ds:itemID="{FC6974F6-2E4C-4C7C-863C-38F0CB4E5402}">
  <ds:schemaRefs/>
</ds:datastoreItem>
</file>

<file path=customXml/itemProps5.xml><?xml version="1.0" encoding="utf-8"?>
<ds:datastoreItem xmlns:ds="http://schemas.openxmlformats.org/officeDocument/2006/customXml" ds:itemID="{FFFE9A7B-32FC-4178-A69F-EB1A3B08A669}">
  <ds:schemaRefs/>
</ds:datastoreItem>
</file>

<file path=customXml/itemProps6.xml><?xml version="1.0" encoding="utf-8"?>
<ds:datastoreItem xmlns:ds="http://schemas.openxmlformats.org/officeDocument/2006/customXml" ds:itemID="{1C83ED48-7897-4C98-A1C6-2E886FA29C3C}">
  <ds:schemaRefs/>
</ds:datastoreItem>
</file>

<file path=customXml/itemProps7.xml><?xml version="1.0" encoding="utf-8"?>
<ds:datastoreItem xmlns:ds="http://schemas.openxmlformats.org/officeDocument/2006/customXml" ds:itemID="{F42A09DC-8515-447C-A019-D89E135A42DC}">
  <ds:schemaRefs/>
</ds:datastoreItem>
</file>

<file path=customXml/itemProps8.xml><?xml version="1.0" encoding="utf-8"?>
<ds:datastoreItem xmlns:ds="http://schemas.openxmlformats.org/officeDocument/2006/customXml" ds:itemID="{DB04D062-E3D5-4580-86FF-B75F9148EC4A}">
  <ds:schemaRefs/>
</ds:datastoreItem>
</file>

<file path=customXml/itemProps9.xml><?xml version="1.0" encoding="utf-8"?>
<ds:datastoreItem xmlns:ds="http://schemas.openxmlformats.org/officeDocument/2006/customXml" ds:itemID="{DF617BD6-EB60-4392-8509-D2C68397C494}">
  <ds:schemaRefs/>
</ds:datastoreItem>
</file>

<file path=customXml/itemProps10.xml><?xml version="1.0" encoding="utf-8"?>
<ds:datastoreItem xmlns:ds="http://schemas.openxmlformats.org/officeDocument/2006/customXml" ds:itemID="{D9531E9A-44D0-411F-B03E-BD3DC76D4882}">
  <ds:schemaRefs/>
</ds:datastoreItem>
</file>

<file path=customXml/itemProps11.xml><?xml version="1.0" encoding="utf-8"?>
<ds:datastoreItem xmlns:ds="http://schemas.openxmlformats.org/officeDocument/2006/customXml" ds:itemID="{DD7CBFB4-43A4-4994-96F5-AFA21CBF13C8}">
  <ds:schemaRefs/>
</ds:datastoreItem>
</file>

<file path=customXml/itemProps12.xml><?xml version="1.0" encoding="utf-8"?>
<ds:datastoreItem xmlns:ds="http://schemas.openxmlformats.org/officeDocument/2006/customXml" ds:itemID="{2FBEC1A2-3532-477D-938A-607FE8D87BE1}">
  <ds:schemaRefs/>
</ds:datastoreItem>
</file>

<file path=customXml/itemProps13.xml><?xml version="1.0" encoding="utf-8"?>
<ds:datastoreItem xmlns:ds="http://schemas.openxmlformats.org/officeDocument/2006/customXml" ds:itemID="{51BEE4DD-5AAD-4C33-B250-9080F713C298}">
  <ds:schemaRefs/>
</ds:datastoreItem>
</file>

<file path=customXml/itemProps14.xml><?xml version="1.0" encoding="utf-8"?>
<ds:datastoreItem xmlns:ds="http://schemas.openxmlformats.org/officeDocument/2006/customXml" ds:itemID="{3C5E6C5A-695E-4805-96DB-76CB95B543E8}">
  <ds:schemaRefs/>
</ds:datastoreItem>
</file>

<file path=customXml/itemProps15.xml><?xml version="1.0" encoding="utf-8"?>
<ds:datastoreItem xmlns:ds="http://schemas.openxmlformats.org/officeDocument/2006/customXml" ds:itemID="{9A22A166-3960-4496-ABEA-06D9BDED2DBD}">
  <ds:schemaRefs/>
</ds:datastoreItem>
</file>

<file path=customXml/itemProps16.xml><?xml version="1.0" encoding="utf-8"?>
<ds:datastoreItem xmlns:ds="http://schemas.openxmlformats.org/officeDocument/2006/customXml" ds:itemID="{E3B5B4BC-88BD-4669-A87C-8088F5B2842F}">
  <ds:schemaRefs/>
</ds:datastoreItem>
</file>

<file path=customXml/itemProps17.xml><?xml version="1.0" encoding="utf-8"?>
<ds:datastoreItem xmlns:ds="http://schemas.openxmlformats.org/officeDocument/2006/customXml" ds:itemID="{2704515F-A600-4C8E-9096-8182D3A0FFB0}">
  <ds:schemaRefs/>
</ds:datastoreItem>
</file>

<file path=customXml/itemProps18.xml><?xml version="1.0" encoding="utf-8"?>
<ds:datastoreItem xmlns:ds="http://schemas.openxmlformats.org/officeDocument/2006/customXml" ds:itemID="{7F800C57-32CD-472A-B175-5642760145E4}">
  <ds:schemaRefs/>
</ds:datastoreItem>
</file>

<file path=customXml/itemProps19.xml><?xml version="1.0" encoding="utf-8"?>
<ds:datastoreItem xmlns:ds="http://schemas.openxmlformats.org/officeDocument/2006/customXml" ds:itemID="{E3D1DBBA-06C9-4582-8E26-3D283931DA72}">
  <ds:schemaRefs/>
</ds:datastoreItem>
</file>

<file path=customXml/itemProps20.xml><?xml version="1.0" encoding="utf-8"?>
<ds:datastoreItem xmlns:ds="http://schemas.openxmlformats.org/officeDocument/2006/customXml" ds:itemID="{574019AB-3760-43AF-8227-79C3316EE041}">
  <ds:schemaRefs/>
</ds:datastoreItem>
</file>

<file path=customXml/itemProps21.xml><?xml version="1.0" encoding="utf-8"?>
<ds:datastoreItem xmlns:ds="http://schemas.openxmlformats.org/officeDocument/2006/customXml" ds:itemID="{D8770BCD-2794-4D79-AB31-FEFC1BF7FE76}">
  <ds:schemaRefs/>
</ds:datastoreItem>
</file>

<file path=customXml/itemProps22.xml><?xml version="1.0" encoding="utf-8"?>
<ds:datastoreItem xmlns:ds="http://schemas.openxmlformats.org/officeDocument/2006/customXml" ds:itemID="{D535DECB-74E3-455A-B9BA-37EAA14309AD}">
  <ds:schemaRefs/>
</ds:datastoreItem>
</file>

<file path=customXml/itemProps23.xml><?xml version="1.0" encoding="utf-8"?>
<ds:datastoreItem xmlns:ds="http://schemas.openxmlformats.org/officeDocument/2006/customXml" ds:itemID="{52F61A3F-8C76-499E-9D7B-53E3498EAA48}">
  <ds:schemaRefs/>
</ds:datastoreItem>
</file>

<file path=customXml/itemProps24.xml><?xml version="1.0" encoding="utf-8"?>
<ds:datastoreItem xmlns:ds="http://schemas.openxmlformats.org/officeDocument/2006/customXml" ds:itemID="{FF9E7342-C8A5-461E-8E42-7AE0F2CCB754}">
  <ds:schemaRefs/>
</ds:datastoreItem>
</file>

<file path=customXml/itemProps25.xml><?xml version="1.0" encoding="utf-8"?>
<ds:datastoreItem xmlns:ds="http://schemas.openxmlformats.org/officeDocument/2006/customXml" ds:itemID="{DF4E4D09-846A-4618-B2D2-A72A429B3DA7}">
  <ds:schemaRefs/>
</ds:datastoreItem>
</file>

<file path=customXml/itemProps26.xml><?xml version="1.0" encoding="utf-8"?>
<ds:datastoreItem xmlns:ds="http://schemas.openxmlformats.org/officeDocument/2006/customXml" ds:itemID="{92331081-3ED7-468A-9702-AC89FB9D77DA}">
  <ds:schemaRefs/>
</ds:datastoreItem>
</file>

<file path=customXml/itemProps27.xml><?xml version="1.0" encoding="utf-8"?>
<ds:datastoreItem xmlns:ds="http://schemas.openxmlformats.org/officeDocument/2006/customXml" ds:itemID="{3136D70B-E336-4232-A95D-2E600CB31C8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12</vt:i4>
      </vt:variant>
    </vt:vector>
  </HeadingPairs>
  <TitlesOfParts>
    <vt:vector size="12" baseType="lpstr">
      <vt:lpstr>D_CAS</vt:lpstr>
      <vt:lpstr>D_STATY</vt:lpstr>
      <vt:lpstr>D_REGION</vt:lpstr>
      <vt:lpstr>D_MESTO</vt:lpstr>
      <vt:lpstr>D_MENA</vt:lpstr>
      <vt:lpstr>F_FAKTURY</vt:lpstr>
      <vt:lpstr>D_FAKT_KAT</vt:lpstr>
      <vt:lpstr>D_POHLEDAVKA_STAV</vt:lpstr>
      <vt:lpstr>D_ZAKAZNIKY</vt:lpstr>
      <vt:lpstr>D_ZBOZI</vt:lpstr>
      <vt:lpstr>D_MISTO</vt:lpstr>
      <vt:lpstr>F_POHLEDAVKY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Хохряков</dc:creator>
  <cp:lastModifiedBy>Александр Хохряков</cp:lastModifiedBy>
  <dcterms:created xsi:type="dcterms:W3CDTF">2015-06-05T18:19:34Z</dcterms:created>
  <dcterms:modified xsi:type="dcterms:W3CDTF">2023-01-08T11:51:01Z</dcterms:modified>
</cp:coreProperties>
</file>