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16640" windowHeight="14720" tabRatio="990"/>
  </bookViews>
  <sheets>
    <sheet name="Tabelle1" sheetId="1" r:id="rId1"/>
    <sheet name="calculations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2" l="1"/>
  <c r="E14" i="2"/>
  <c r="E13" i="2"/>
  <c r="E12" i="2"/>
  <c r="D6" i="2"/>
  <c r="D8" i="2"/>
</calcChain>
</file>

<file path=xl/sharedStrings.xml><?xml version="1.0" encoding="utf-8"?>
<sst xmlns="http://schemas.openxmlformats.org/spreadsheetml/2006/main" count="132" uniqueCount="101">
  <si>
    <t>oder m€ per MW?</t>
  </si>
  <si>
    <t>oder sqkm per MW?</t>
  </si>
  <si>
    <t>Type</t>
  </si>
  <si>
    <t>Name</t>
  </si>
  <si>
    <t>Power [MW]</t>
  </si>
  <si>
    <t>CO2 [kg per MWh]</t>
  </si>
  <si>
    <t>Investment Cost [m€]</t>
  </si>
  <si>
    <t>Footprint [sqkm]</t>
  </si>
  <si>
    <t>Jobs</t>
  </si>
  <si>
    <t>Commissioned</t>
  </si>
  <si>
    <t>Country</t>
  </si>
  <si>
    <t>Text</t>
  </si>
  <si>
    <t>Nuclear</t>
  </si>
  <si>
    <t>Flamanville Unit 3</t>
  </si>
  <si>
    <t>8.5 billion</t>
  </si>
  <si>
    <t>France</t>
  </si>
  <si>
    <t>To be commissioned in 2018. First Gen III+ reactor in the world.</t>
  </si>
  <si>
    <t>Koeberg</t>
  </si>
  <si>
    <t>1.5 billion</t>
  </si>
  <si>
    <t>South Africa</t>
  </si>
  <si>
    <t>Commissioned 1984. Only nuclear power plant in Africa.</t>
  </si>
  <si>
    <t>Zaporizhia</t>
  </si>
  <si>
    <t>Ukraine</t>
  </si>
  <si>
    <t>Commissioned 1985. Largest nuclear power plant in Europe.</t>
  </si>
  <si>
    <t>Tomari</t>
  </si>
  <si>
    <t>5 billion</t>
  </si>
  <si>
    <t>Japan</t>
  </si>
  <si>
    <t>Commissioned 1989.</t>
  </si>
  <si>
    <t>Coal</t>
  </si>
  <si>
    <t>Belchatow</t>
  </si>
  <si>
    <t>3 billion</t>
  </si>
  <si>
    <t>Poland</t>
  </si>
  <si>
    <t>Commissioned 1982. Largest coal power plant and largest CO2 emitter in Europe.</t>
  </si>
  <si>
    <t>Bayswater</t>
  </si>
  <si>
    <t>1 billion</t>
  </si>
  <si>
    <t>Australia</t>
  </si>
  <si>
    <t>Commissioned 1986.</t>
  </si>
  <si>
    <t>Majuba</t>
  </si>
  <si>
    <t>Commissioned 1996. One of the largest coal power plants in Africa.</t>
  </si>
  <si>
    <t>Jänschwalde</t>
  </si>
  <si>
    <t>Germany</t>
  </si>
  <si>
    <t>Gas</t>
  </si>
  <si>
    <t>Irsching</t>
  </si>
  <si>
    <t>Bouchain</t>
  </si>
  <si>
    <t>Surgut-2</t>
  </si>
  <si>
    <t>Russia</t>
  </si>
  <si>
    <t>Sultan Abdul Aziz</t>
  </si>
  <si>
    <t>Malaysia</t>
  </si>
  <si>
    <t>Wind</t>
  </si>
  <si>
    <t>London Array</t>
  </si>
  <si>
    <t>UK</t>
  </si>
  <si>
    <t>Muppandal</t>
  </si>
  <si>
    <t>India</t>
  </si>
  <si>
    <t>Anholt</t>
  </si>
  <si>
    <t>Denmark</t>
  </si>
  <si>
    <t>Mt. Crosin</t>
  </si>
  <si>
    <t>Switzerland</t>
  </si>
  <si>
    <t>Solar</t>
  </si>
  <si>
    <t>Topaz</t>
  </si>
  <si>
    <t>USA</t>
  </si>
  <si>
    <t>Ourzazate</t>
  </si>
  <si>
    <t>Marocco</t>
  </si>
  <si>
    <t>Andasol</t>
  </si>
  <si>
    <t>Spain</t>
  </si>
  <si>
    <t>Home-PV oder tower</t>
  </si>
  <si>
    <t>International</t>
  </si>
  <si>
    <t>Biomass</t>
  </si>
  <si>
    <t>Drax</t>
  </si>
  <si>
    <t>Alholmens Kraft</t>
  </si>
  <si>
    <t>Finland</t>
  </si>
  <si>
    <t>Atikokan oder manure</t>
  </si>
  <si>
    <t>Canada</t>
  </si>
  <si>
    <t>Maasvlakte-3</t>
  </si>
  <si>
    <t>Netherlands</t>
  </si>
  <si>
    <t>Hydro</t>
  </si>
  <si>
    <t>Three Gorges Dam</t>
  </si>
  <si>
    <t>China</t>
  </si>
  <si>
    <t>Itaipu</t>
  </si>
  <si>
    <t>Brazil/Paraguay</t>
  </si>
  <si>
    <t>Hoover Dam</t>
  </si>
  <si>
    <t>Grimsel</t>
  </si>
  <si>
    <t>Other</t>
  </si>
  <si>
    <t>Lardarello (Geothermal)</t>
  </si>
  <si>
    <t>Italy</t>
  </si>
  <si>
    <t>Rance (Tidal)</t>
  </si>
  <si>
    <t>Agucadoura (Wave)</t>
  </si>
  <si>
    <t>Portugal</t>
  </si>
  <si>
    <t>Shoaiba (Oil)</t>
  </si>
  <si>
    <t>Saudi Arabia</t>
  </si>
  <si>
    <t>nuclear</t>
  </si>
  <si>
    <t>200 m2/tU</t>
  </si>
  <si>
    <t>1 kg U = 0.478 Gwh</t>
  </si>
  <si>
    <t>m2/Gwh electricity</t>
  </si>
  <si>
    <t>km2/Twh</t>
  </si>
  <si>
    <t>coal</t>
  </si>
  <si>
    <t>mw</t>
  </si>
  <si>
    <t>employees</t>
  </si>
  <si>
    <t>mw/empl</t>
  </si>
  <si>
    <t>http://www.greenreport.it/wp-content/uploads/2014/12/nucleare-Zaporizhia.jpg</t>
  </si>
  <si>
    <t>https://c1.staticflickr.com/8/7386/9346701223_5d83e78bf0_b.jpg</t>
  </si>
  <si>
    <t>http://bilder.augsburger-allgemeine.de/img/incoming/crop23033986/4424784294-ctopTeaser-w1200/Weltgroesste-Gasturbine-im-Kraftwerk-Irsching.jpg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</si>
</sst>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  <fill>
      <patternFill patternType="solid">
        <fgColor rgb="FFDDD9C3"/>
        <bgColor rgb="FFD9D9D9"/>
      </patternFill>
    </fill>
    <fill>
      <patternFill patternType="solid">
        <fgColor rgb="FFC4BD97"/>
        <bgColor rgb="FFC3D69B"/>
      </patternFill>
    </fill>
    <fill>
      <patternFill patternType="solid">
        <fgColor rgb="FFC6D9F1"/>
        <bgColor rgb="FFD9D9D9"/>
      </patternFill>
    </fill>
    <fill>
      <patternFill patternType="solid">
        <fgColor rgb="FFCCC1DA"/>
        <bgColor rgb="FFD9D9D9"/>
      </patternFill>
    </fill>
    <fill>
      <patternFill patternType="solid">
        <fgColor rgb="FFC3D69B"/>
        <bgColor rgb="FFC4BD97"/>
      </patternFill>
    </fill>
    <fill>
      <patternFill patternType="solid">
        <fgColor rgb="FF8EB4E3"/>
        <bgColor rgb="FF9999FF"/>
      </patternFill>
    </fill>
    <fill>
      <patternFill patternType="solid">
        <fgColor rgb="FFD9D9D9"/>
        <bgColor rgb="FFDDD9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left" vertical="center"/>
    </xf>
    <xf numFmtId="1" fontId="0" fillId="2" borderId="0" xfId="0" applyNumberFormat="1" applyFill="1" applyAlignment="1">
      <alignment horizontal="left" vertical="center"/>
    </xf>
    <xf numFmtId="0" fontId="0" fillId="2" borderId="0" xfId="0" applyFont="1" applyFill="1" applyAlignment="1">
      <alignment horizontal="left" vertical="center" wrapText="1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0" fontId="0" fillId="3" borderId="0" xfId="0" applyFont="1" applyFill="1" applyAlignment="1">
      <alignment horizontal="left" vertical="center" wrapText="1"/>
    </xf>
    <xf numFmtId="0" fontId="0" fillId="4" borderId="0" xfId="0" applyFont="1" applyFill="1" applyAlignment="1">
      <alignment vertical="center"/>
    </xf>
    <xf numFmtId="0" fontId="0" fillId="4" borderId="0" xfId="0" applyFont="1" applyFill="1" applyAlignment="1">
      <alignment horizontal="left" vertical="center"/>
    </xf>
    <xf numFmtId="1" fontId="0" fillId="4" borderId="0" xfId="0" applyNumberFormat="1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5" borderId="0" xfId="0" applyFont="1" applyFill="1" applyAlignment="1">
      <alignment vertical="center"/>
    </xf>
    <xf numFmtId="0" fontId="0" fillId="5" borderId="0" xfId="0" applyFont="1" applyFill="1" applyAlignment="1">
      <alignment horizontal="left" vertical="center"/>
    </xf>
    <xf numFmtId="1" fontId="0" fillId="5" borderId="0" xfId="0" applyNumberFormat="1" applyFill="1" applyAlignment="1">
      <alignment horizontal="left" vertical="center"/>
    </xf>
    <xf numFmtId="0" fontId="0" fillId="5" borderId="0" xfId="0" applyFill="1" applyAlignment="1">
      <alignment horizontal="left" vertical="center" wrapText="1"/>
    </xf>
    <xf numFmtId="0" fontId="0" fillId="6" borderId="0" xfId="0" applyFont="1" applyFill="1" applyAlignment="1">
      <alignment vertical="center"/>
    </xf>
    <xf numFmtId="0" fontId="0" fillId="6" borderId="0" xfId="0" applyFont="1" applyFill="1" applyAlignment="1">
      <alignment horizontal="left" vertical="center"/>
    </xf>
    <xf numFmtId="1" fontId="0" fillId="6" borderId="0" xfId="0" applyNumberFormat="1" applyFill="1" applyAlignment="1">
      <alignment horizontal="left" vertical="center"/>
    </xf>
    <xf numFmtId="0" fontId="0" fillId="6" borderId="0" xfId="0" applyFill="1" applyAlignment="1">
      <alignment horizontal="left" vertical="center" wrapText="1"/>
    </xf>
    <xf numFmtId="0" fontId="0" fillId="7" borderId="0" xfId="0" applyFont="1" applyFill="1" applyAlignment="1">
      <alignment vertical="center"/>
    </xf>
    <xf numFmtId="0" fontId="0" fillId="7" borderId="0" xfId="0" applyFont="1" applyFill="1" applyAlignment="1">
      <alignment horizontal="left" vertical="center"/>
    </xf>
    <xf numFmtId="1" fontId="0" fillId="7" borderId="0" xfId="0" applyNumberFormat="1" applyFill="1" applyAlignment="1">
      <alignment horizontal="left" vertical="center"/>
    </xf>
    <xf numFmtId="0" fontId="0" fillId="7" borderId="0" xfId="0" applyFill="1" applyAlignment="1">
      <alignment horizontal="left" vertical="center" wrapText="1"/>
    </xf>
    <xf numFmtId="0" fontId="0" fillId="8" borderId="0" xfId="0" applyFont="1" applyFill="1" applyAlignment="1">
      <alignment vertical="center"/>
    </xf>
    <xf numFmtId="0" fontId="0" fillId="8" borderId="0" xfId="0" applyFont="1" applyFill="1" applyAlignment="1">
      <alignment horizontal="left" vertical="center"/>
    </xf>
    <xf numFmtId="1" fontId="0" fillId="8" borderId="0" xfId="0" applyNumberFormat="1" applyFill="1" applyAlignment="1">
      <alignment horizontal="left" vertical="center"/>
    </xf>
    <xf numFmtId="0" fontId="0" fillId="8" borderId="0" xfId="0" applyFill="1" applyAlignment="1">
      <alignment horizontal="left" vertical="center" wrapText="1"/>
    </xf>
    <xf numFmtId="0" fontId="0" fillId="9" borderId="0" xfId="0" applyFont="1" applyFill="1" applyAlignment="1">
      <alignment vertical="center"/>
    </xf>
    <xf numFmtId="0" fontId="0" fillId="9" borderId="0" xfId="0" applyFont="1" applyFill="1" applyAlignment="1">
      <alignment horizontal="left" vertical="center"/>
    </xf>
    <xf numFmtId="1" fontId="0" fillId="9" borderId="0" xfId="0" applyNumberFormat="1" applyFill="1" applyAlignment="1">
      <alignment horizontal="left" vertical="center"/>
    </xf>
    <xf numFmtId="0" fontId="0" fillId="9" borderId="0" xfId="0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C3D69B"/>
      <rgbColor rgb="FF8EB4E3"/>
      <rgbColor rgb="FFFF99CC"/>
      <rgbColor rgb="FFCC99FF"/>
      <rgbColor rgb="FFDDD9C3"/>
      <rgbColor rgb="FF3366FF"/>
      <rgbColor rgb="FF33CCCC"/>
      <rgbColor rgb="FF99CC00"/>
      <rgbColor rgb="FFFFCC00"/>
      <rgbColor rgb="FFFF9900"/>
      <rgbColor rgb="FFFF6600"/>
      <rgbColor rgb="FF666699"/>
      <rgbColor rgb="FFC4BD9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tabSelected="1" topLeftCell="A9" zoomScale="90" zoomScaleNormal="90" zoomScalePageLayoutView="90" workbookViewId="0">
      <selection activeCell="E12" sqref="E12"/>
    </sheetView>
  </sheetViews>
  <sheetFormatPr baseColWidth="10" defaultColWidth="8.83203125" defaultRowHeight="14" x14ac:dyDescent="0"/>
  <cols>
    <col min="1" max="2" width="8.83203125" style="1"/>
    <col min="3" max="6" width="8.83203125" style="2"/>
    <col min="7" max="7" width="8.83203125" style="3"/>
    <col min="8" max="10" width="8.83203125" style="2"/>
    <col min="11" max="11" width="8.83203125" style="4"/>
    <col min="12" max="1025" width="8.83203125" style="1"/>
  </cols>
  <sheetData>
    <row r="1" spans="1:11" s="1" customFormat="1">
      <c r="G1" s="5"/>
      <c r="K1" s="6"/>
    </row>
    <row r="2" spans="1:11" s="1" customFormat="1">
      <c r="G2" s="5"/>
      <c r="K2" s="6"/>
    </row>
    <row r="3" spans="1:11" s="1" customFormat="1">
      <c r="G3" s="5"/>
      <c r="K3" s="6"/>
    </row>
    <row r="4" spans="1:11" s="1" customFormat="1">
      <c r="F4" s="2" t="s">
        <v>0</v>
      </c>
      <c r="G4" s="3" t="s">
        <v>1</v>
      </c>
      <c r="K4" s="6"/>
    </row>
    <row r="5" spans="1:11">
      <c r="B5" s="7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9" t="s">
        <v>7</v>
      </c>
      <c r="H5" s="8" t="s">
        <v>8</v>
      </c>
      <c r="I5" s="8" t="s">
        <v>9</v>
      </c>
      <c r="J5" s="8" t="s">
        <v>10</v>
      </c>
      <c r="K5" s="10" t="s">
        <v>11</v>
      </c>
    </row>
    <row r="6" spans="1:11" ht="126">
      <c r="B6" s="11" t="s">
        <v>12</v>
      </c>
      <c r="C6" s="12" t="s">
        <v>13</v>
      </c>
      <c r="D6" s="12">
        <v>1650</v>
      </c>
      <c r="E6" s="12">
        <v>0</v>
      </c>
      <c r="F6" s="12" t="s">
        <v>14</v>
      </c>
      <c r="G6" s="13">
        <v>5000</v>
      </c>
      <c r="H6" s="12">
        <v>400</v>
      </c>
      <c r="I6" s="12">
        <v>2017</v>
      </c>
      <c r="J6" s="12" t="s">
        <v>15</v>
      </c>
      <c r="K6" s="14" t="s">
        <v>16</v>
      </c>
    </row>
    <row r="7" spans="1:11" ht="112">
      <c r="B7" s="11" t="s">
        <v>12</v>
      </c>
      <c r="C7" s="12" t="s">
        <v>17</v>
      </c>
      <c r="D7" s="12">
        <v>1940</v>
      </c>
      <c r="E7" s="12">
        <v>0</v>
      </c>
      <c r="F7" s="12" t="s">
        <v>18</v>
      </c>
      <c r="G7" s="13">
        <v>6000</v>
      </c>
      <c r="H7" s="12">
        <v>1200</v>
      </c>
      <c r="I7" s="12">
        <v>1984</v>
      </c>
      <c r="J7" s="12" t="s">
        <v>19</v>
      </c>
      <c r="K7" s="14" t="s">
        <v>20</v>
      </c>
    </row>
    <row r="8" spans="1:11" ht="112">
      <c r="A8" t="s">
        <v>98</v>
      </c>
      <c r="B8" s="11" t="s">
        <v>12</v>
      </c>
      <c r="C8" s="12" t="s">
        <v>21</v>
      </c>
      <c r="D8" s="12">
        <v>6000</v>
      </c>
      <c r="E8" s="12">
        <v>0</v>
      </c>
      <c r="F8" s="12"/>
      <c r="G8" s="13">
        <v>18500</v>
      </c>
      <c r="H8" s="12"/>
      <c r="I8" s="12">
        <v>1985</v>
      </c>
      <c r="J8" s="12" t="s">
        <v>22</v>
      </c>
      <c r="K8" s="14" t="s">
        <v>23</v>
      </c>
    </row>
    <row r="9" spans="1:11" ht="42">
      <c r="B9" s="11" t="s">
        <v>12</v>
      </c>
      <c r="C9" s="12" t="s">
        <v>24</v>
      </c>
      <c r="D9" s="12">
        <v>2070</v>
      </c>
      <c r="E9" s="12">
        <v>0</v>
      </c>
      <c r="F9" s="12" t="s">
        <v>25</v>
      </c>
      <c r="G9" s="13">
        <v>6500</v>
      </c>
      <c r="H9" s="12"/>
      <c r="I9" s="12">
        <v>1989</v>
      </c>
      <c r="J9" s="12" t="s">
        <v>26</v>
      </c>
      <c r="K9" s="14" t="s">
        <v>27</v>
      </c>
    </row>
    <row r="10" spans="1:11" ht="154">
      <c r="B10" s="15" t="s">
        <v>28</v>
      </c>
      <c r="C10" s="16" t="s">
        <v>29</v>
      </c>
      <c r="D10" s="16">
        <v>5420</v>
      </c>
      <c r="E10" s="16">
        <v>1100</v>
      </c>
      <c r="F10" s="16" t="s">
        <v>30</v>
      </c>
      <c r="G10" s="17"/>
      <c r="H10" s="16">
        <v>700</v>
      </c>
      <c r="I10" s="16">
        <v>1982</v>
      </c>
      <c r="J10" s="16" t="s">
        <v>31</v>
      </c>
      <c r="K10" s="18" t="s">
        <v>32</v>
      </c>
    </row>
    <row r="11" spans="1:11" ht="42">
      <c r="A11" t="s">
        <v>99</v>
      </c>
      <c r="B11" s="15" t="s">
        <v>28</v>
      </c>
      <c r="C11" s="16" t="s">
        <v>33</v>
      </c>
      <c r="D11" s="16">
        <v>2640</v>
      </c>
      <c r="E11" s="16">
        <v>1130</v>
      </c>
      <c r="F11" s="16" t="s">
        <v>34</v>
      </c>
      <c r="G11" s="17"/>
      <c r="H11" s="16">
        <v>350</v>
      </c>
      <c r="I11" s="16">
        <v>1986</v>
      </c>
      <c r="J11" s="16" t="s">
        <v>35</v>
      </c>
      <c r="K11" s="18" t="s">
        <v>36</v>
      </c>
    </row>
    <row r="12" spans="1:11" ht="140">
      <c r="B12" s="15" t="s">
        <v>28</v>
      </c>
      <c r="C12" s="16" t="s">
        <v>37</v>
      </c>
      <c r="D12" s="16">
        <v>4110</v>
      </c>
      <c r="E12" s="16"/>
      <c r="F12" s="16"/>
      <c r="G12" s="17"/>
      <c r="H12" s="16">
        <v>600</v>
      </c>
      <c r="I12" s="16">
        <v>1996</v>
      </c>
      <c r="J12" s="16" t="s">
        <v>19</v>
      </c>
      <c r="K12" s="18" t="s">
        <v>38</v>
      </c>
    </row>
    <row r="13" spans="1:11">
      <c r="B13" s="15" t="s">
        <v>28</v>
      </c>
      <c r="C13" s="16" t="s">
        <v>39</v>
      </c>
      <c r="D13" s="16"/>
      <c r="E13" s="16"/>
      <c r="F13" s="16"/>
      <c r="G13" s="17"/>
      <c r="H13" s="16"/>
      <c r="I13" s="16"/>
      <c r="J13" s="16" t="s">
        <v>40</v>
      </c>
      <c r="K13" s="18"/>
    </row>
    <row r="14" spans="1:11">
      <c r="A14" t="s">
        <v>100</v>
      </c>
      <c r="B14" s="19" t="s">
        <v>41</v>
      </c>
      <c r="C14" s="20" t="s">
        <v>42</v>
      </c>
      <c r="D14" s="20"/>
      <c r="E14" s="20"/>
      <c r="F14" s="20"/>
      <c r="G14" s="21"/>
      <c r="H14" s="20"/>
      <c r="I14" s="20"/>
      <c r="J14" s="20" t="s">
        <v>40</v>
      </c>
      <c r="K14" s="22"/>
    </row>
    <row r="15" spans="1:11">
      <c r="B15" s="19" t="s">
        <v>41</v>
      </c>
      <c r="C15" s="20" t="s">
        <v>43</v>
      </c>
      <c r="D15" s="20"/>
      <c r="E15" s="20"/>
      <c r="F15" s="20"/>
      <c r="G15" s="21"/>
      <c r="H15" s="20"/>
      <c r="I15" s="20"/>
      <c r="J15" s="20" t="s">
        <v>15</v>
      </c>
      <c r="K15" s="22"/>
    </row>
    <row r="16" spans="1:11">
      <c r="B16" s="19" t="s">
        <v>41</v>
      </c>
      <c r="C16" s="20" t="s">
        <v>44</v>
      </c>
      <c r="D16" s="20"/>
      <c r="E16" s="20"/>
      <c r="F16" s="20"/>
      <c r="G16" s="21"/>
      <c r="H16" s="20"/>
      <c r="I16" s="20"/>
      <c r="J16" s="20" t="s">
        <v>45</v>
      </c>
      <c r="K16" s="22"/>
    </row>
    <row r="17" spans="2:11">
      <c r="B17" s="19" t="s">
        <v>41</v>
      </c>
      <c r="C17" s="20" t="s">
        <v>46</v>
      </c>
      <c r="D17" s="20"/>
      <c r="E17" s="20"/>
      <c r="F17" s="20"/>
      <c r="G17" s="21"/>
      <c r="H17" s="20"/>
      <c r="I17" s="20"/>
      <c r="J17" s="20" t="s">
        <v>47</v>
      </c>
      <c r="K17" s="22"/>
    </row>
    <row r="18" spans="2:11">
      <c r="B18" s="23" t="s">
        <v>48</v>
      </c>
      <c r="C18" s="24" t="s">
        <v>49</v>
      </c>
      <c r="D18" s="24"/>
      <c r="E18" s="24"/>
      <c r="F18" s="24"/>
      <c r="G18" s="25"/>
      <c r="H18" s="24"/>
      <c r="I18" s="24"/>
      <c r="J18" s="24" t="s">
        <v>50</v>
      </c>
      <c r="K18" s="26"/>
    </row>
    <row r="19" spans="2:11">
      <c r="B19" s="23" t="s">
        <v>48</v>
      </c>
      <c r="C19" s="24" t="s">
        <v>51</v>
      </c>
      <c r="D19" s="24"/>
      <c r="E19" s="24"/>
      <c r="F19" s="24"/>
      <c r="G19" s="25"/>
      <c r="H19" s="24"/>
      <c r="I19" s="24"/>
      <c r="J19" s="24" t="s">
        <v>52</v>
      </c>
      <c r="K19" s="26"/>
    </row>
    <row r="20" spans="2:11">
      <c r="B20" s="23" t="s">
        <v>48</v>
      </c>
      <c r="C20" s="24" t="s">
        <v>53</v>
      </c>
      <c r="D20" s="24"/>
      <c r="E20" s="24"/>
      <c r="F20" s="24"/>
      <c r="G20" s="25"/>
      <c r="H20" s="24"/>
      <c r="I20" s="24"/>
      <c r="J20" s="24" t="s">
        <v>54</v>
      </c>
      <c r="K20" s="26"/>
    </row>
    <row r="21" spans="2:11">
      <c r="B21" s="23" t="s">
        <v>48</v>
      </c>
      <c r="C21" s="24" t="s">
        <v>55</v>
      </c>
      <c r="D21" s="24"/>
      <c r="E21" s="24"/>
      <c r="F21" s="24"/>
      <c r="G21" s="25"/>
      <c r="H21" s="24"/>
      <c r="I21" s="24"/>
      <c r="J21" s="24" t="s">
        <v>56</v>
      </c>
      <c r="K21" s="26"/>
    </row>
    <row r="22" spans="2:11">
      <c r="B22" s="27" t="s">
        <v>57</v>
      </c>
      <c r="C22" s="28" t="s">
        <v>58</v>
      </c>
      <c r="D22" s="28"/>
      <c r="E22" s="28"/>
      <c r="F22" s="28"/>
      <c r="G22" s="29"/>
      <c r="H22" s="28"/>
      <c r="I22" s="28"/>
      <c r="J22" s="28" t="s">
        <v>59</v>
      </c>
      <c r="K22" s="30"/>
    </row>
    <row r="23" spans="2:11">
      <c r="B23" s="27" t="s">
        <v>57</v>
      </c>
      <c r="C23" s="28" t="s">
        <v>60</v>
      </c>
      <c r="D23" s="28"/>
      <c r="E23" s="28"/>
      <c r="F23" s="28"/>
      <c r="G23" s="29"/>
      <c r="H23" s="28"/>
      <c r="I23" s="28"/>
      <c r="J23" s="28" t="s">
        <v>61</v>
      </c>
      <c r="K23" s="30"/>
    </row>
    <row r="24" spans="2:11">
      <c r="B24" s="27" t="s">
        <v>57</v>
      </c>
      <c r="C24" s="28" t="s">
        <v>62</v>
      </c>
      <c r="D24" s="28"/>
      <c r="E24" s="28"/>
      <c r="F24" s="28"/>
      <c r="G24" s="29"/>
      <c r="H24" s="28"/>
      <c r="I24" s="28"/>
      <c r="J24" s="28" t="s">
        <v>63</v>
      </c>
      <c r="K24" s="30"/>
    </row>
    <row r="25" spans="2:11">
      <c r="B25" s="27" t="s">
        <v>57</v>
      </c>
      <c r="C25" s="28" t="s">
        <v>64</v>
      </c>
      <c r="D25" s="28"/>
      <c r="E25" s="28"/>
      <c r="F25" s="28"/>
      <c r="G25" s="29"/>
      <c r="H25" s="28"/>
      <c r="I25" s="28"/>
      <c r="J25" s="28" t="s">
        <v>65</v>
      </c>
      <c r="K25" s="30"/>
    </row>
    <row r="26" spans="2:11">
      <c r="B26" s="31" t="s">
        <v>66</v>
      </c>
      <c r="C26" s="32" t="s">
        <v>67</v>
      </c>
      <c r="D26" s="32"/>
      <c r="E26" s="32"/>
      <c r="F26" s="32"/>
      <c r="G26" s="33"/>
      <c r="H26" s="32"/>
      <c r="I26" s="32"/>
      <c r="J26" s="32" t="s">
        <v>50</v>
      </c>
      <c r="K26" s="34"/>
    </row>
    <row r="27" spans="2:11">
      <c r="B27" s="31" t="s">
        <v>66</v>
      </c>
      <c r="C27" s="32" t="s">
        <v>68</v>
      </c>
      <c r="D27" s="32"/>
      <c r="E27" s="32"/>
      <c r="F27" s="32"/>
      <c r="G27" s="33"/>
      <c r="H27" s="32"/>
      <c r="I27" s="32"/>
      <c r="J27" s="32" t="s">
        <v>69</v>
      </c>
      <c r="K27" s="34"/>
    </row>
    <row r="28" spans="2:11">
      <c r="B28" s="31" t="s">
        <v>66</v>
      </c>
      <c r="C28" s="32" t="s">
        <v>70</v>
      </c>
      <c r="D28" s="32"/>
      <c r="E28" s="32"/>
      <c r="F28" s="32"/>
      <c r="G28" s="33"/>
      <c r="H28" s="32"/>
      <c r="I28" s="32"/>
      <c r="J28" s="32" t="s">
        <v>71</v>
      </c>
      <c r="K28" s="34"/>
    </row>
    <row r="29" spans="2:11">
      <c r="B29" s="31" t="s">
        <v>66</v>
      </c>
      <c r="C29" s="32" t="s">
        <v>72</v>
      </c>
      <c r="D29" s="32"/>
      <c r="E29" s="32"/>
      <c r="F29" s="32"/>
      <c r="G29" s="33"/>
      <c r="H29" s="32"/>
      <c r="I29" s="32"/>
      <c r="J29" s="32" t="s">
        <v>73</v>
      </c>
      <c r="K29" s="34"/>
    </row>
    <row r="30" spans="2:11">
      <c r="B30" s="35" t="s">
        <v>74</v>
      </c>
      <c r="C30" s="36" t="s">
        <v>75</v>
      </c>
      <c r="D30" s="36"/>
      <c r="E30" s="36"/>
      <c r="F30" s="36"/>
      <c r="G30" s="37"/>
      <c r="H30" s="36"/>
      <c r="I30" s="36"/>
      <c r="J30" s="36" t="s">
        <v>76</v>
      </c>
      <c r="K30" s="38"/>
    </row>
    <row r="31" spans="2:11">
      <c r="B31" s="35" t="s">
        <v>74</v>
      </c>
      <c r="C31" s="36" t="s">
        <v>77</v>
      </c>
      <c r="D31" s="36"/>
      <c r="E31" s="36"/>
      <c r="F31" s="36"/>
      <c r="G31" s="37"/>
      <c r="H31" s="36"/>
      <c r="I31" s="36"/>
      <c r="J31" s="36" t="s">
        <v>78</v>
      </c>
      <c r="K31" s="38"/>
    </row>
    <row r="32" spans="2:11">
      <c r="B32" s="35" t="s">
        <v>74</v>
      </c>
      <c r="C32" s="36" t="s">
        <v>79</v>
      </c>
      <c r="D32" s="36"/>
      <c r="E32" s="36"/>
      <c r="F32" s="36"/>
      <c r="G32" s="37"/>
      <c r="H32" s="36"/>
      <c r="I32" s="36"/>
      <c r="J32" s="36" t="s">
        <v>59</v>
      </c>
      <c r="K32" s="38"/>
    </row>
    <row r="33" spans="2:11">
      <c r="B33" s="35" t="s">
        <v>74</v>
      </c>
      <c r="C33" s="36" t="s">
        <v>80</v>
      </c>
      <c r="D33" s="36"/>
      <c r="E33" s="36"/>
      <c r="F33" s="36"/>
      <c r="G33" s="37"/>
      <c r="H33" s="36"/>
      <c r="I33" s="36"/>
      <c r="J33" s="36" t="s">
        <v>56</v>
      </c>
      <c r="K33" s="38"/>
    </row>
    <row r="34" spans="2:11">
      <c r="B34" s="39" t="s">
        <v>81</v>
      </c>
      <c r="C34" s="40" t="s">
        <v>82</v>
      </c>
      <c r="D34" s="40"/>
      <c r="E34" s="40"/>
      <c r="F34" s="40"/>
      <c r="G34" s="41"/>
      <c r="H34" s="40"/>
      <c r="I34" s="40"/>
      <c r="J34" s="40" t="s">
        <v>83</v>
      </c>
      <c r="K34" s="42"/>
    </row>
    <row r="35" spans="2:11">
      <c r="B35" s="39" t="s">
        <v>81</v>
      </c>
      <c r="C35" s="40" t="s">
        <v>84</v>
      </c>
      <c r="D35" s="40"/>
      <c r="E35" s="40"/>
      <c r="F35" s="40"/>
      <c r="G35" s="41"/>
      <c r="H35" s="40"/>
      <c r="I35" s="40"/>
      <c r="J35" s="40" t="s">
        <v>15</v>
      </c>
      <c r="K35" s="42"/>
    </row>
    <row r="36" spans="2:11">
      <c r="B36" s="39" t="s">
        <v>81</v>
      </c>
      <c r="C36" s="40" t="s">
        <v>85</v>
      </c>
      <c r="D36" s="40"/>
      <c r="E36" s="40"/>
      <c r="F36" s="40"/>
      <c r="G36" s="41"/>
      <c r="H36" s="40"/>
      <c r="I36" s="40"/>
      <c r="J36" s="40" t="s">
        <v>86</v>
      </c>
      <c r="K36" s="42"/>
    </row>
    <row r="37" spans="2:11">
      <c r="B37" s="39" t="s">
        <v>81</v>
      </c>
      <c r="C37" s="40" t="s">
        <v>87</v>
      </c>
      <c r="D37" s="40"/>
      <c r="E37" s="40"/>
      <c r="F37" s="40"/>
      <c r="G37" s="41"/>
      <c r="H37" s="40"/>
      <c r="I37" s="40"/>
      <c r="J37" s="40" t="s">
        <v>88</v>
      </c>
      <c r="K37" s="42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5"/>
  <sheetViews>
    <sheetView workbookViewId="0">
      <selection activeCell="F14" sqref="F14"/>
    </sheetView>
  </sheetViews>
  <sheetFormatPr baseColWidth="10" defaultColWidth="8.83203125" defaultRowHeight="14" x14ac:dyDescent="0"/>
  <sheetData>
    <row r="4" spans="2:6">
      <c r="B4" t="s">
        <v>89</v>
      </c>
      <c r="D4" t="s">
        <v>90</v>
      </c>
      <c r="F4" t="s">
        <v>91</v>
      </c>
    </row>
    <row r="6" spans="2:6">
      <c r="D6">
        <f>200000/0.478</f>
        <v>418410.04184100422</v>
      </c>
      <c r="E6" t="s">
        <v>92</v>
      </c>
    </row>
    <row r="8" spans="2:6">
      <c r="D8">
        <f>D6*1000/(1000*1000)</f>
        <v>418.41004184100422</v>
      </c>
      <c r="E8" t="s">
        <v>93</v>
      </c>
    </row>
    <row r="11" spans="2:6">
      <c r="B11" t="s">
        <v>94</v>
      </c>
      <c r="C11" t="s">
        <v>95</v>
      </c>
      <c r="D11" t="s">
        <v>96</v>
      </c>
      <c r="E11" t="s">
        <v>97</v>
      </c>
    </row>
    <row r="12" spans="2:6">
      <c r="C12">
        <v>2933</v>
      </c>
      <c r="D12">
        <v>320</v>
      </c>
      <c r="E12">
        <f>C12/D12</f>
        <v>9.1656250000000004</v>
      </c>
    </row>
    <row r="13" spans="2:6">
      <c r="C13">
        <v>1368</v>
      </c>
      <c r="D13">
        <v>206</v>
      </c>
      <c r="E13">
        <f>C13/D13</f>
        <v>6.6407766990291259</v>
      </c>
    </row>
    <row r="14" spans="2:6">
      <c r="C14">
        <v>2052</v>
      </c>
      <c r="D14">
        <v>230</v>
      </c>
      <c r="E14">
        <f>C14/D14</f>
        <v>8.9217391304347817</v>
      </c>
    </row>
    <row r="15" spans="2:6">
      <c r="C15">
        <v>1152</v>
      </c>
      <c r="D15">
        <v>180</v>
      </c>
      <c r="E15">
        <f>C15/D15</f>
        <v>6.4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calculations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</dc:creator>
  <dc:description/>
  <cp:lastModifiedBy>Annika Aurbach</cp:lastModifiedBy>
  <cp:revision>25</cp:revision>
  <dcterms:created xsi:type="dcterms:W3CDTF">2017-03-26T13:21:51Z</dcterms:created>
  <dcterms:modified xsi:type="dcterms:W3CDTF">2017-04-02T13:02:11Z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