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TCH-MASTERS-DEGREE\Cloud and Fog Computing\eltech-masters-degree\cloud-and-fog-computing\max\src\test\resources\lab2\"/>
    </mc:Choice>
  </mc:AlternateContent>
  <xr:revisionPtr revIDLastSave="0" documentId="13_ncr:1_{ABD0DE71-5DCE-4A8A-B529-6441DDA5ABE4}" xr6:coauthVersionLast="46" xr6:coauthVersionMax="46" xr10:uidLastSave="{00000000-0000-0000-0000-000000000000}"/>
  <bookViews>
    <workbookView xWindow="6810" yWindow="1890" windowWidth="21600" windowHeight="11385" xr2:uid="{F09A1A69-85EF-4201-9A2E-CE2CEDABAAAA}"/>
  </bookViews>
  <sheets>
    <sheet name="Лист1" sheetId="1" r:id="rId1"/>
  </sheets>
  <definedNames>
    <definedName name="res" localSheetId="0">Лист1!$A$1:$I$13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10" i="1"/>
  <c r="J11" i="1"/>
  <c r="J12" i="1"/>
  <c r="J13" i="1"/>
  <c r="K4" i="1"/>
  <c r="F7" i="1"/>
  <c r="F8" i="1"/>
  <c r="F9" i="1"/>
  <c r="F6" i="1"/>
  <c r="F2" i="1"/>
  <c r="H6" i="1"/>
  <c r="H3" i="1"/>
  <c r="H4" i="1"/>
  <c r="H5" i="1"/>
  <c r="H7" i="1"/>
  <c r="H8" i="1"/>
  <c r="H9" i="1"/>
  <c r="H10" i="1"/>
  <c r="H11" i="1"/>
  <c r="H12" i="1"/>
  <c r="H13" i="1"/>
  <c r="H2" i="1"/>
  <c r="F11" i="1"/>
  <c r="F12" i="1"/>
  <c r="F13" i="1"/>
  <c r="F10" i="1"/>
  <c r="F3" i="1"/>
  <c r="F4" i="1"/>
  <c r="F5" i="1"/>
  <c r="K13" i="1"/>
  <c r="K12" i="1"/>
  <c r="K11" i="1"/>
  <c r="K5" i="1"/>
  <c r="K2" i="1" l="1"/>
  <c r="K10" i="1"/>
  <c r="K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DF708-7019-4E87-90A3-5EA5FE08CAD2}" name="res" type="6" refreshedVersion="6" background="1" saveData="1">
    <textPr codePage="65001" sourceFile="D:\ELETCH-MASTERS-DEGREE\Cloud and Fog Computing\eltech-masters-degree\cloud-and-fog-computing\max\src\test\resources\lab2\re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<sst xmlns="http://schemas.openxmlformats.org/spreadsheetml/2006/main" count="47" uniqueCount="25">
  <si>
    <t>Id</t>
  </si>
  <si>
    <t>Mode</t>
  </si>
  <si>
    <t>Cnt</t>
  </si>
  <si>
    <t>Threads</t>
  </si>
  <si>
    <t>Score</t>
  </si>
  <si>
    <t>Error</t>
  </si>
  <si>
    <t>Units</t>
  </si>
  <si>
    <t>SingleShotTime</t>
  </si>
  <si>
    <t>Amort</t>
  </si>
  <si>
    <t>com.github.peshkovm.lab2.PerformanceTest.SenseBarrierAccelerationTest.await_16_thread-SingleShotTime</t>
  </si>
  <si>
    <t>com.github.peshkovm.lab2.PerformanceTest.SenseBarrierAccelerationTest.await_2_thread-SingleShotTime</t>
  </si>
  <si>
    <t>com.github.peshkovm.lab2.PerformanceTest.SenseBarrierAccelerationTest.await_32_thread-SingleShotTime</t>
  </si>
  <si>
    <t>com.github.peshkovm.lab2.PerformanceTest.SenseBarrierAccelerationTest.await_4_thread-SingleShotTime</t>
  </si>
  <si>
    <t>com.github.peshkovm.lab2.PerformanceTest.SimpleBarrierAccelerationTest.await_16_thread-SingleShotTime</t>
  </si>
  <si>
    <t>com.github.peshkovm.lab2.PerformanceTest.SimpleBarrierAccelerationTest.await_2_thread-SingleShotTime</t>
  </si>
  <si>
    <t>com.github.peshkovm.lab2.PerformanceTest.SimpleBarrierAccelerationTest.await_32_thread-SingleShotTime</t>
  </si>
  <si>
    <t>com.github.peshkovm.lab2.PerformanceTest.SimpleBarrierAccelerationTest.await_4_thread-SingleShotTime</t>
  </si>
  <si>
    <t>com.github.peshkovm.lab2.PerformanceTest.TreeBarrierAccelerationTest.await_16_thread-SingleShotTime</t>
  </si>
  <si>
    <t>com.github.peshkovm.lab2.PerformanceTest.TreeBarrierAccelerationTest.await_2_thread-SingleShotTime</t>
  </si>
  <si>
    <t>com.github.peshkovm.lab2.PerformanceTest.TreeBarrierAccelerationTest.await_32_thread-SingleShotTime</t>
  </si>
  <si>
    <t>com.github.peshkovm.lab2.PerformanceTest.TreeBarrierAccelerationTest.await_4_thread-SingleShotTime</t>
  </si>
  <si>
    <t>Score us</t>
  </si>
  <si>
    <t>us/op</t>
  </si>
  <si>
    <t>Error us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</si>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</sst>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1" xfId="0" applyNumberFormat="1" applyBorder="1"/>
    <xf numFmtId="0" fontId="0" fillId="0" borderId="0" xfId="0" applyFill="1" applyBorder="1"/>
    <xf numFmtId="16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Sense barrier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Лист1!$H$2:$H$5</c:f>
                <c:numCache>
                  <c:formatCode>General</c:formatCode>
                  <c:ptCount val="4"/>
                  <c:pt idx="0">
                    <c:v>294.17519900648199</c:v>
                  </c:pt>
                  <c:pt idx="1">
                    <c:v>1621.5170375750699</c:v>
                  </c:pt>
                  <c:pt idx="2">
                    <c:v>4545.9512378524296</c:v>
                  </c:pt>
                  <c:pt idx="3">
                    <c:v>10369.711492667</c:v>
                  </c:pt>
                </c:numCache>
              </c:numRef>
            </c:plus>
            <c:minus>
              <c:numRef>
                <c:f>Лист1!$H$2:$H$5</c:f>
                <c:numCache>
                  <c:formatCode>General</c:formatCode>
                  <c:ptCount val="4"/>
                  <c:pt idx="0">
                    <c:v>294.17519900648199</c:v>
                  </c:pt>
                  <c:pt idx="1">
                    <c:v>1621.5170375750699</c:v>
                  </c:pt>
                  <c:pt idx="2">
                    <c:v>4545.9512378524296</c:v>
                  </c:pt>
                  <c:pt idx="3">
                    <c:v>10369.711492667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Лист1!$D$2:$D$5</c:f>
              <c:numCache>
                <c:formatCode>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Лист1!$J$2:$J$5</c:f>
              <c:numCache>
                <c:formatCode>0.000</c:formatCode>
                <c:ptCount val="4"/>
                <c:pt idx="0">
                  <c:v>178.84514999999999</c:v>
                </c:pt>
                <c:pt idx="1">
                  <c:v>2613.7562937500002</c:v>
                </c:pt>
                <c:pt idx="2">
                  <c:v>22566.254771875003</c:v>
                </c:pt>
                <c:pt idx="3">
                  <c:v>40857.578999999954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89-45CE-980A-9AAB7A37F8E6}"/>
            </c:ext>
          </c:extLst>
        </c:ser>
        <c:ser>
          <c:idx val="1"/>
          <c:order val="1"/>
          <c:tx>
            <c:v>Simple barrier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Лист1!$J$6:$J$9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Лист1!$J$6:$J$9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Лист1!$D$2:$D$5</c:f>
              <c:numCache>
                <c:formatCode>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Лист1!$J$6:$J$9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89-45CE-980A-9AAB7A37F8E6}"/>
            </c:ext>
          </c:extLst>
        </c:ser>
        <c:ser>
          <c:idx val="2"/>
          <c:order val="2"/>
          <c:tx>
            <c:v>Tree barrier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Лист1!$H$10:$H$13</c:f>
                <c:numCache>
                  <c:formatCode>General</c:formatCode>
                  <c:ptCount val="4"/>
                  <c:pt idx="0">
                    <c:v>209.25910025473902</c:v>
                  </c:pt>
                  <c:pt idx="1">
                    <c:v>1116.0043765805701</c:v>
                  </c:pt>
                  <c:pt idx="2">
                    <c:v>6879.5744496187299</c:v>
                  </c:pt>
                  <c:pt idx="3">
                    <c:v>9822.1813305597407</c:v>
                  </c:pt>
                </c:numCache>
              </c:numRef>
            </c:plus>
            <c:minus>
              <c:numRef>
                <c:f>Лист1!$H$10:$H$13</c:f>
                <c:numCache>
                  <c:formatCode>General</c:formatCode>
                  <c:ptCount val="4"/>
                  <c:pt idx="0">
                    <c:v>209.25910025473902</c:v>
                  </c:pt>
                  <c:pt idx="1">
                    <c:v>1116.0043765805701</c:v>
                  </c:pt>
                  <c:pt idx="2">
                    <c:v>6879.5744496187299</c:v>
                  </c:pt>
                  <c:pt idx="3">
                    <c:v>9822.1813305597407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Лист1!$J$10:$J$13</c:f>
              <c:numCache>
                <c:formatCode>0.000</c:formatCode>
                <c:ptCount val="4"/>
                <c:pt idx="0">
                  <c:v>71.424324999999001</c:v>
                </c:pt>
                <c:pt idx="1">
                  <c:v>2046.7181750000002</c:v>
                </c:pt>
                <c:pt idx="2">
                  <c:v>27657.407660937501</c:v>
                </c:pt>
                <c:pt idx="3">
                  <c:v>61677.555361718754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1-4686-BCAB-06855FAA0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31232"/>
        <c:axId val="535827904"/>
      </c:lineChart>
      <c:catAx>
        <c:axId val="53583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</a:t>
                </a:r>
                <a:r>
                  <a:rPr lang="en-US" baseline="0"/>
                  <a:t> threads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27904"/>
        <c:crosses val="autoZero"/>
        <c:auto val="1"/>
        <c:lblAlgn val="ctr"/>
        <c:lblOffset val="100"/>
        <c:noMultiLvlLbl val="0"/>
      </c:catAx>
      <c:valAx>
        <c:axId val="535827904"/>
        <c:scaling>
          <c:orientation val="minMax"/>
          <c:max val="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us/op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31232"/>
        <c:crosses val="autoZero"/>
        <c:crossBetween val="between"/>
        <c:majorUnit val="10000"/>
        <c:minorUnit val="2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Sense barrier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Лист1!$L$2:$L$5</c:f>
                <c:numCache>
                  <c:formatCode>General</c:formatCode>
                  <c:ptCount val="4"/>
                </c:numCache>
              </c:numRef>
            </c:plus>
            <c:minus>
              <c:numRef>
                <c:f>Лист1!$L$2:$L$5</c:f>
                <c:numCache>
                  <c:formatCode>General</c:formatCode>
                  <c:ptCount val="4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Лист1!$D$2:$D$5</c:f>
              <c:numCache>
                <c:formatCode>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Лист1!$K$2:$K$5</c:f>
              <c:numCache>
                <c:formatCode>General</c:formatCode>
                <c:ptCount val="4"/>
                <c:pt idx="0">
                  <c:v>5591.4292336135477</c:v>
                </c:pt>
                <c:pt idx="1">
                  <c:v>382.59113995868495</c:v>
                </c:pt>
                <c:pt idx="2">
                  <c:v>44.313955067383617</c:v>
                </c:pt>
                <c:pt idx="3">
                  <c:v>24.475263206368666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6-4B06-BE9E-EE9C22C4BF1D}"/>
            </c:ext>
          </c:extLst>
        </c:ser>
        <c:ser>
          <c:idx val="1"/>
          <c:order val="1"/>
          <c:tx>
            <c:v>Simple barrier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Лист1!$L$6:$L$9</c:f>
                <c:numCache>
                  <c:formatCode>General</c:formatCode>
                  <c:ptCount val="4"/>
                </c:numCache>
              </c:numRef>
            </c:plus>
            <c:minus>
              <c:numRef>
                <c:f>Лист1!$L$6:$L$9</c:f>
                <c:numCache>
                  <c:formatCode>General</c:formatCode>
                  <c:ptCount val="4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Лист1!$D$2:$D$5</c:f>
              <c:numCache>
                <c:formatCode>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Лист1!$K$6:$K$9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6-4B06-BE9E-EE9C22C4BF1D}"/>
            </c:ext>
          </c:extLst>
        </c:ser>
        <c:ser>
          <c:idx val="2"/>
          <c:order val="2"/>
          <c:tx>
            <c:v>Tree barrier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Лист1!$L$10:$L$13</c:f>
                <c:numCache>
                  <c:formatCode>General</c:formatCode>
                  <c:ptCount val="4"/>
                </c:numCache>
              </c:numRef>
            </c:plus>
            <c:minus>
              <c:numRef>
                <c:f>Лист1!$L$10:$L$13</c:f>
                <c:numCache>
                  <c:formatCode>General</c:formatCode>
                  <c:ptCount val="4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Лист1!$K$10:$K$13</c:f>
              <c:numCache>
                <c:formatCode>General</c:formatCode>
                <c:ptCount val="4"/>
                <c:pt idx="0">
                  <c:v>14000.832349483373</c:v>
                </c:pt>
                <c:pt idx="1">
                  <c:v>488.58705229409514</c:v>
                </c:pt>
                <c:pt idx="2">
                  <c:v>36.156678610641094</c:v>
                </c:pt>
                <c:pt idx="3">
                  <c:v>16.213353368746962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86-4B06-BE9E-EE9C22C4B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31232"/>
        <c:axId val="535827904"/>
      </c:lineChart>
      <c:catAx>
        <c:axId val="53583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</a:t>
                </a:r>
                <a:r>
                  <a:rPr lang="en-US" baseline="0"/>
                  <a:t> threads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27904"/>
        <c:crosses val="autoZero"/>
        <c:auto val="1"/>
        <c:lblAlgn val="ctr"/>
        <c:lblOffset val="100"/>
        <c:noMultiLvlLbl val="0"/>
      </c:catAx>
      <c:valAx>
        <c:axId val="535827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3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599515</xdr:colOff>
      <xdr:row>2</xdr:row>
      <xdr:rowOff>12326</xdr:rowOff>
    </xdr:from>
    <xdr:to>
      <xdr:col>26</xdr:col>
      <xdr:colOff>459443</xdr:colOff>
      <xdr:row>16</xdr:row>
      <xdr:rowOff>88526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F2C689-0242-4EFD-96BA-CAB44C357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19</xdr:row>
      <xdr:rowOff>0</xdr:rowOff>
    </xdr:from>
    <xdr:to>
      <xdr:col>26</xdr:col>
      <xdr:colOff>465045</xdr:colOff>
      <xdr:row>33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183CF7E-7075-4CD2-B80A-B7EAE940A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" connectionId="1" xr16:uid="{46004A08-7673-45B0-A768-2717C1ED44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DD8F-8B6F-475E-B0C4-927DB1DC0D22}">
  <dimension ref="A1:L21"/>
  <sheetViews>
    <sheetView tabSelected="1" topLeftCell="N1" zoomScaleNormal="100" workbookViewId="0">
      <selection activeCell="O3" sqref="O3"/>
    </sheetView>
  </sheetViews>
  <sheetFormatPr defaultRowHeight="15" x14ac:dyDescent="0.25"/>
  <cols>
    <col min="1" max="1" width="69.28515625" customWidth="1"/>
    <col min="2" max="2" width="15" bestFit="1" customWidth="1"/>
    <col min="3" max="3" width="4" bestFit="1" customWidth="1"/>
    <col min="4" max="4" width="8" bestFit="1" customWidth="1"/>
    <col min="5" max="5" width="20.85546875" bestFit="1" customWidth="1"/>
    <col min="6" max="6" width="20.85546875" customWidth="1"/>
    <col min="7" max="7" width="22" bestFit="1" customWidth="1"/>
    <col min="8" max="8" width="22" customWidth="1"/>
    <col min="9" max="9" width="6.7109375" bestFit="1" customWidth="1"/>
    <col min="10" max="10" width="10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5</v>
      </c>
      <c r="H1" s="2" t="s">
        <v>23</v>
      </c>
      <c r="I1" s="2" t="s">
        <v>6</v>
      </c>
      <c r="J1" s="2" t="s">
        <v>8</v>
      </c>
      <c r="K1" s="2" t="s">
        <v>24</v>
      </c>
      <c r="L1" s="11"/>
    </row>
    <row r="2" spans="1:12" x14ac:dyDescent="0.25">
      <c r="A2" s="3" t="s">
        <v>10</v>
      </c>
      <c r="B2" s="3" t="s">
        <v>7</v>
      </c>
      <c r="C2" s="8">
        <v>40</v>
      </c>
      <c r="D2" s="8">
        <v>2</v>
      </c>
      <c r="E2" s="5">
        <v>0.2205875625</v>
      </c>
      <c r="F2" s="5">
        <f>$E2*10^3</f>
        <v>220.58756249999999</v>
      </c>
      <c r="G2" s="5">
        <v>0.29417519900648198</v>
      </c>
      <c r="H2" s="5">
        <f>$G2*10^3</f>
        <v>294.17519900648199</v>
      </c>
      <c r="I2" s="3" t="s">
        <v>22</v>
      </c>
      <c r="J2" s="5">
        <f>$F2-$F6</f>
        <v>178.84514999999999</v>
      </c>
      <c r="K2" s="3">
        <f>1/$J2*10^6</f>
        <v>5591.4292336135477</v>
      </c>
      <c r="L2" s="11"/>
    </row>
    <row r="3" spans="1:12" x14ac:dyDescent="0.25">
      <c r="A3" s="4" t="s">
        <v>12</v>
      </c>
      <c r="B3" s="4" t="s">
        <v>7</v>
      </c>
      <c r="C3" s="9">
        <v>40</v>
      </c>
      <c r="D3" s="9">
        <v>4</v>
      </c>
      <c r="E3" s="6">
        <v>2.6942927437500002</v>
      </c>
      <c r="F3" s="6">
        <f t="shared" ref="F3:F5" si="0">$E3*10^3</f>
        <v>2694.2927437500002</v>
      </c>
      <c r="G3" s="6">
        <v>1.62151703757507</v>
      </c>
      <c r="H3" s="6">
        <f t="shared" ref="H3:H13" si="1">$G3*10^3</f>
        <v>1621.5170375750699</v>
      </c>
      <c r="I3" s="4" t="s">
        <v>22</v>
      </c>
      <c r="J3" s="6">
        <f t="shared" ref="J3:J5" si="2">$F3-$F7</f>
        <v>2613.7562937500002</v>
      </c>
      <c r="K3" s="4">
        <f>1/$J3*10^6</f>
        <v>382.59113995868495</v>
      </c>
      <c r="L3" s="11"/>
    </row>
    <row r="4" spans="1:12" x14ac:dyDescent="0.25">
      <c r="A4" s="4" t="s">
        <v>9</v>
      </c>
      <c r="B4" s="4" t="s">
        <v>7</v>
      </c>
      <c r="C4" s="9">
        <v>40</v>
      </c>
      <c r="D4" s="9">
        <v>16</v>
      </c>
      <c r="E4" s="6">
        <v>22.790855126562501</v>
      </c>
      <c r="F4" s="6">
        <f t="shared" si="0"/>
        <v>22790.855126562503</v>
      </c>
      <c r="G4" s="6">
        <v>4.5459512378524298</v>
      </c>
      <c r="H4" s="6">
        <f t="shared" si="1"/>
        <v>4545.9512378524296</v>
      </c>
      <c r="I4" s="4" t="s">
        <v>22</v>
      </c>
      <c r="J4" s="6">
        <f t="shared" si="2"/>
        <v>22566.254771875003</v>
      </c>
      <c r="K4" s="4">
        <f>1/$J4*10^6</f>
        <v>44.313955067383617</v>
      </c>
      <c r="L4" s="11"/>
    </row>
    <row r="5" spans="1:12" x14ac:dyDescent="0.25">
      <c r="A5" s="1" t="s">
        <v>11</v>
      </c>
      <c r="B5" s="1" t="s">
        <v>7</v>
      </c>
      <c r="C5" s="10">
        <v>40</v>
      </c>
      <c r="D5" s="10">
        <v>32</v>
      </c>
      <c r="E5" s="7">
        <v>41.3642610617187</v>
      </c>
      <c r="F5" s="7">
        <f t="shared" si="0"/>
        <v>41364.261061718702</v>
      </c>
      <c r="G5" s="7">
        <v>10.369711492666999</v>
      </c>
      <c r="H5" s="7">
        <f t="shared" si="1"/>
        <v>10369.711492667</v>
      </c>
      <c r="I5" s="1" t="s">
        <v>22</v>
      </c>
      <c r="J5" s="7">
        <f t="shared" si="2"/>
        <v>40857.578999999954</v>
      </c>
      <c r="K5" s="1">
        <f>1/$J5*10^6</f>
        <v>24.475263206368666</v>
      </c>
      <c r="L5" s="11"/>
    </row>
    <row r="6" spans="1:12" x14ac:dyDescent="0.25">
      <c r="A6" s="3" t="s">
        <v>14</v>
      </c>
      <c r="B6" s="3" t="s">
        <v>7</v>
      </c>
      <c r="C6" s="8">
        <v>40</v>
      </c>
      <c r="D6" s="8">
        <v>2</v>
      </c>
      <c r="E6" s="5">
        <v>4.1742412499999999E-2</v>
      </c>
      <c r="F6" s="5">
        <f>$E6*10^3</f>
        <v>41.7424125</v>
      </c>
      <c r="G6" s="5">
        <v>2.1763618625342301E-2</v>
      </c>
      <c r="H6" s="5">
        <f>$G6*10^3</f>
        <v>21.7636186253423</v>
      </c>
      <c r="I6" s="4" t="s">
        <v>22</v>
      </c>
      <c r="J6" s="5">
        <v>0</v>
      </c>
      <c r="K6" s="5">
        <v>0</v>
      </c>
      <c r="L6" s="12"/>
    </row>
    <row r="7" spans="1:12" x14ac:dyDescent="0.25">
      <c r="A7" s="4" t="s">
        <v>16</v>
      </c>
      <c r="B7" s="4" t="s">
        <v>7</v>
      </c>
      <c r="C7" s="9">
        <v>40</v>
      </c>
      <c r="D7" s="9">
        <v>4</v>
      </c>
      <c r="E7" s="6">
        <v>8.0536449999999898E-2</v>
      </c>
      <c r="F7" s="6">
        <f t="shared" ref="F7:F9" si="3">$E7*10^3</f>
        <v>80.536449999999903</v>
      </c>
      <c r="G7" s="6">
        <v>1.3280715935976401E-2</v>
      </c>
      <c r="H7" s="6">
        <f t="shared" si="1"/>
        <v>13.280715935976401</v>
      </c>
      <c r="I7" s="4" t="s">
        <v>22</v>
      </c>
      <c r="J7" s="6">
        <v>0</v>
      </c>
      <c r="K7" s="6">
        <v>0</v>
      </c>
      <c r="L7" s="12"/>
    </row>
    <row r="8" spans="1:12" x14ac:dyDescent="0.25">
      <c r="A8" s="4" t="s">
        <v>13</v>
      </c>
      <c r="B8" s="4" t="s">
        <v>7</v>
      </c>
      <c r="C8" s="9">
        <v>40</v>
      </c>
      <c r="D8" s="9">
        <v>16</v>
      </c>
      <c r="E8" s="6">
        <v>0.2246003546875</v>
      </c>
      <c r="F8" s="6">
        <f t="shared" si="3"/>
        <v>224.60035468750002</v>
      </c>
      <c r="G8" s="6">
        <v>0.105597640098503</v>
      </c>
      <c r="H8" s="6">
        <f t="shared" si="1"/>
        <v>105.59764009850301</v>
      </c>
      <c r="I8" s="4" t="s">
        <v>22</v>
      </c>
      <c r="J8" s="6">
        <v>0</v>
      </c>
      <c r="K8" s="6">
        <v>0</v>
      </c>
      <c r="L8" s="12"/>
    </row>
    <row r="9" spans="1:12" x14ac:dyDescent="0.25">
      <c r="A9" s="1" t="s">
        <v>15</v>
      </c>
      <c r="B9" s="1" t="s">
        <v>7</v>
      </c>
      <c r="C9" s="10">
        <v>40</v>
      </c>
      <c r="D9" s="10">
        <v>32</v>
      </c>
      <c r="E9" s="7">
        <v>0.50668206171874997</v>
      </c>
      <c r="F9" s="7">
        <f t="shared" si="3"/>
        <v>506.68206171874999</v>
      </c>
      <c r="G9" s="7">
        <v>0.248059636071193</v>
      </c>
      <c r="H9" s="7">
        <f t="shared" si="1"/>
        <v>248.05963607119298</v>
      </c>
      <c r="I9" s="1" t="s">
        <v>22</v>
      </c>
      <c r="J9" s="7">
        <v>0</v>
      </c>
      <c r="K9" s="7">
        <v>0</v>
      </c>
      <c r="L9" s="12"/>
    </row>
    <row r="10" spans="1:12" x14ac:dyDescent="0.25">
      <c r="A10" s="4" t="s">
        <v>18</v>
      </c>
      <c r="B10" s="4" t="s">
        <v>7</v>
      </c>
      <c r="C10" s="9">
        <v>40</v>
      </c>
      <c r="D10" s="9">
        <v>2</v>
      </c>
      <c r="E10" s="6">
        <v>0.113166737499999</v>
      </c>
      <c r="F10" s="6">
        <f>$E10*10^3</f>
        <v>113.166737499999</v>
      </c>
      <c r="G10" s="6">
        <v>0.20925910025473901</v>
      </c>
      <c r="H10" s="6">
        <f t="shared" si="1"/>
        <v>209.25910025473902</v>
      </c>
      <c r="I10" s="4" t="s">
        <v>22</v>
      </c>
      <c r="J10" s="6">
        <f>$F10-$F6</f>
        <v>71.424324999999001</v>
      </c>
      <c r="K10" s="4">
        <f>1/$J10*10^6</f>
        <v>14000.832349483373</v>
      </c>
      <c r="L10" s="11"/>
    </row>
    <row r="11" spans="1:12" x14ac:dyDescent="0.25">
      <c r="A11" s="4" t="s">
        <v>20</v>
      </c>
      <c r="B11" s="4" t="s">
        <v>7</v>
      </c>
      <c r="C11" s="9">
        <v>40</v>
      </c>
      <c r="D11" s="9">
        <v>4</v>
      </c>
      <c r="E11" s="6">
        <v>2.127254625</v>
      </c>
      <c r="F11" s="6">
        <f t="shared" ref="F11:F13" si="4">$E11*10^3</f>
        <v>2127.254625</v>
      </c>
      <c r="G11" s="6">
        <v>1.1160043765805701</v>
      </c>
      <c r="H11" s="6">
        <f t="shared" si="1"/>
        <v>1116.0043765805701</v>
      </c>
      <c r="I11" s="4" t="s">
        <v>22</v>
      </c>
      <c r="J11" s="6">
        <f t="shared" ref="J11:J12" si="5">$F11-$F7</f>
        <v>2046.7181750000002</v>
      </c>
      <c r="K11" s="4">
        <f>1/$J11*10^6</f>
        <v>488.58705229409514</v>
      </c>
      <c r="L11" s="11"/>
    </row>
    <row r="12" spans="1:12" x14ac:dyDescent="0.25">
      <c r="A12" s="4" t="s">
        <v>17</v>
      </c>
      <c r="B12" s="4" t="s">
        <v>7</v>
      </c>
      <c r="C12" s="9">
        <v>40</v>
      </c>
      <c r="D12" s="9">
        <v>16</v>
      </c>
      <c r="E12" s="6">
        <v>27.882008015625001</v>
      </c>
      <c r="F12" s="6">
        <f t="shared" si="4"/>
        <v>27882.008015625001</v>
      </c>
      <c r="G12" s="6">
        <v>6.8795744496187297</v>
      </c>
      <c r="H12" s="6">
        <f t="shared" si="1"/>
        <v>6879.5744496187299</v>
      </c>
      <c r="I12" s="4" t="s">
        <v>22</v>
      </c>
      <c r="J12" s="6">
        <f t="shared" si="5"/>
        <v>27657.407660937501</v>
      </c>
      <c r="K12" s="4">
        <f>1/$J12*10^6</f>
        <v>36.156678610641094</v>
      </c>
      <c r="L12" s="11"/>
    </row>
    <row r="13" spans="1:12" x14ac:dyDescent="0.25">
      <c r="A13" s="4" t="s">
        <v>19</v>
      </c>
      <c r="B13" s="4" t="s">
        <v>7</v>
      </c>
      <c r="C13" s="9">
        <v>40</v>
      </c>
      <c r="D13" s="9">
        <v>32</v>
      </c>
      <c r="E13" s="6">
        <v>62.184237423437501</v>
      </c>
      <c r="F13" s="6">
        <f t="shared" si="4"/>
        <v>62184.237423437502</v>
      </c>
      <c r="G13" s="6">
        <v>9.8221813305597401</v>
      </c>
      <c r="H13" s="6">
        <f t="shared" si="1"/>
        <v>9822.1813305597407</v>
      </c>
      <c r="I13" s="4" t="s">
        <v>22</v>
      </c>
      <c r="J13" s="6">
        <f>$F13-$F9</f>
        <v>61677.555361718754</v>
      </c>
      <c r="K13" s="4">
        <f>1/$J13*10^6</f>
        <v>16.213353368746962</v>
      </c>
      <c r="L13" s="11"/>
    </row>
    <row r="14" spans="1:12" x14ac:dyDescent="0.25">
      <c r="A14" s="4"/>
      <c r="B14" s="4"/>
      <c r="C14" s="9"/>
      <c r="D14" s="9"/>
      <c r="E14" s="6"/>
      <c r="F14" s="6"/>
      <c r="G14" s="6"/>
      <c r="H14" s="6"/>
      <c r="I14" s="4"/>
      <c r="J14" s="6"/>
    </row>
    <row r="15" spans="1:12" x14ac:dyDescent="0.25">
      <c r="A15" s="4"/>
      <c r="B15" s="4"/>
      <c r="C15" s="9"/>
      <c r="D15" s="9"/>
      <c r="E15" s="6"/>
      <c r="F15" s="6"/>
      <c r="G15" s="6"/>
      <c r="H15" s="6"/>
      <c r="I15" s="4"/>
      <c r="J15" s="6"/>
    </row>
    <row r="16" spans="1:12" x14ac:dyDescent="0.25">
      <c r="A16" s="4"/>
      <c r="B16" s="4"/>
      <c r="C16" s="9"/>
      <c r="D16" s="9"/>
      <c r="E16" s="6"/>
      <c r="F16" s="6"/>
      <c r="G16" s="6"/>
      <c r="H16" s="6"/>
      <c r="I16" s="4"/>
      <c r="J16" s="6"/>
    </row>
    <row r="17" spans="1:10" x14ac:dyDescent="0.25">
      <c r="A17" s="4"/>
      <c r="B17" s="4"/>
      <c r="C17" s="9"/>
      <c r="D17" s="9"/>
      <c r="E17" s="6"/>
      <c r="F17" s="6"/>
      <c r="G17" s="6"/>
      <c r="H17" s="6"/>
      <c r="I17" s="4"/>
      <c r="J17" s="6"/>
    </row>
    <row r="18" spans="1:10" x14ac:dyDescent="0.25">
      <c r="A18" s="4"/>
      <c r="B18" s="4"/>
      <c r="C18" s="9"/>
      <c r="D18" s="9"/>
      <c r="E18" s="6"/>
      <c r="F18" s="6"/>
      <c r="G18" s="6"/>
      <c r="H18" s="6"/>
      <c r="I18" s="4"/>
      <c r="J18" s="6"/>
    </row>
    <row r="19" spans="1:10" x14ac:dyDescent="0.25">
      <c r="A19" s="4"/>
      <c r="B19" s="4"/>
      <c r="C19" s="9"/>
      <c r="D19" s="9"/>
      <c r="E19" s="6"/>
      <c r="F19" s="6"/>
      <c r="G19" s="6"/>
      <c r="H19" s="6"/>
      <c r="I19" s="4"/>
      <c r="J19" s="6"/>
    </row>
    <row r="20" spans="1:10" x14ac:dyDescent="0.25">
      <c r="A20" s="4"/>
      <c r="B20" s="4"/>
      <c r="C20" s="9"/>
      <c r="D20" s="9"/>
      <c r="E20" s="6"/>
      <c r="F20" s="6"/>
      <c r="G20" s="6"/>
      <c r="H20" s="6"/>
      <c r="I20" s="4"/>
      <c r="J20" s="6"/>
    </row>
    <row r="21" spans="1:10" x14ac:dyDescent="0.25">
      <c r="A21" s="4"/>
      <c r="B21" s="4"/>
      <c r="C21" s="9"/>
      <c r="D21" s="9"/>
      <c r="E21" s="6"/>
      <c r="F21" s="6"/>
      <c r="G21" s="6"/>
      <c r="H21" s="6"/>
      <c r="I21" s="4"/>
      <c r="J21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Пешков</dc:creator>
  <cp:lastModifiedBy>Денис Пешков</cp:lastModifiedBy>
  <dcterms:created xsi:type="dcterms:W3CDTF">2020-12-27T19:56:29Z</dcterms:created>
  <dcterms:modified xsi:type="dcterms:W3CDTF">2021-01-10T15:57:35Z</dcterms:modified>
</cp:coreProperties>
</file>