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pesi\OneDrive\Blog\"/>
    </mc:Choice>
  </mc:AlternateContent>
  <bookViews>
    <workbookView xWindow="0" yWindow="0" windowWidth="28800" windowHeight="11610" activeTab="2"/>
  </bookViews>
  <sheets>
    <sheet name="Oboustranný" sheetId="1" r:id="rId1"/>
    <sheet name="Levostranný" sheetId="2" r:id="rId2"/>
    <sheet name="Pravostranný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2" l="1"/>
  <c r="D8" i="4"/>
  <c r="D3" i="4"/>
  <c r="D2" i="4"/>
  <c r="D9" i="4" s="1"/>
  <c r="D10" i="4" s="1"/>
  <c r="D8" i="2"/>
  <c r="D3" i="2" l="1"/>
  <c r="D2" i="2"/>
  <c r="D9" i="2" s="1"/>
  <c r="D10" i="2" s="1"/>
  <c r="C13" i="2" s="1"/>
  <c r="D11" i="1" l="1"/>
  <c r="D9" i="1"/>
  <c r="D8" i="1"/>
  <c r="D10" i="1"/>
  <c r="D3" i="1"/>
  <c r="D2" i="1"/>
</calcChain>
</file>

<file path=xl/sharedStrings.xml><?xml version="1.0" encoding="utf-8"?>
<sst xmlns="http://schemas.openxmlformats.org/spreadsheetml/2006/main" count="46" uniqueCount="20">
  <si>
    <t>Počet pozorování</t>
  </si>
  <si>
    <t>Průměr pozorování</t>
  </si>
  <si>
    <t>Směrodatná odchylka hodnot</t>
  </si>
  <si>
    <t>Kritický obor</t>
  </si>
  <si>
    <t>Dolní hranice</t>
  </si>
  <si>
    <t>Horní hranice</t>
  </si>
  <si>
    <t>Hodnota statistiky</t>
  </si>
  <si>
    <t>Teoretická střední hodnota</t>
  </si>
  <si>
    <t>Hladina významnosti</t>
  </si>
  <si>
    <t>Parametr testu</t>
  </si>
  <si>
    <t>Hodnota</t>
  </si>
  <si>
    <t>p-hodnota testu</t>
  </si>
  <si>
    <t>Nezamítáme nulovou hypotézu</t>
  </si>
  <si>
    <t>Nulová hypotéza</t>
  </si>
  <si>
    <t>Alternativní hypotéza</t>
  </si>
  <si>
    <t>μ = 190</t>
  </si>
  <si>
    <t>μ &lt; 190</t>
  </si>
  <si>
    <t>Hranice kritického oboru</t>
  </si>
  <si>
    <t>μ &gt; 190</t>
  </si>
  <si>
    <t>Kontrola funkcí z.test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</si>
</sst>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</cellStyleXfs>
  <cellXfs count="9">
    <xf numFmtId="0" fontId="0" fillId="0" borderId="0" xfId="0"/>
    <xf numFmtId="0" fontId="4" fillId="0" borderId="0" xfId="0" applyFont="1"/>
    <xf numFmtId="2" fontId="0" fillId="3" borderId="3" xfId="3" applyNumberFormat="1" applyFont="1"/>
    <xf numFmtId="2" fontId="0" fillId="0" borderId="0" xfId="0" applyNumberFormat="1"/>
    <xf numFmtId="164" fontId="3" fillId="2" borderId="1" xfId="2" applyNumberFormat="1"/>
    <xf numFmtId="1" fontId="0" fillId="3" borderId="3" xfId="3" applyNumberFormat="1" applyFont="1"/>
    <xf numFmtId="0" fontId="4" fillId="0" borderId="0" xfId="0" applyFont="1" applyFill="1" applyBorder="1"/>
    <xf numFmtId="0" fontId="5" fillId="0" borderId="0" xfId="0" applyFont="1"/>
    <xf numFmtId="0" fontId="2" fillId="2" borderId="2" xfId="1" applyAlignment="1">
      <alignment horizontal="center"/>
    </xf>
  </cellXfs>
  <cellStyles count="4">
    <cellStyle name="Normální" xfId="0" builtinId="0"/>
    <cellStyle name="Poznámka" xfId="3" builtinId="10"/>
    <cellStyle name="Výpočet" xfId="2" builtinId="22"/>
    <cellStyle name="Výstup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9" sqref="C19"/>
    </sheetView>
  </sheetViews>
  <sheetFormatPr defaultRowHeight="15" x14ac:dyDescent="0.25"/>
  <cols>
    <col min="3" max="3" width="27.42578125" bestFit="1" customWidth="1"/>
  </cols>
  <sheetData>
    <row r="1" spans="1:4" x14ac:dyDescent="0.25">
      <c r="A1">
        <v>190.03122954694845</v>
      </c>
      <c r="C1" s="1" t="s">
        <v>9</v>
      </c>
      <c r="D1" s="1" t="s">
        <v>10</v>
      </c>
    </row>
    <row r="2" spans="1:4" x14ac:dyDescent="0.25">
      <c r="A2">
        <v>190.21699531771446</v>
      </c>
      <c r="C2" s="1" t="s">
        <v>0</v>
      </c>
      <c r="D2" s="5">
        <f>COUNT(A1:A20)</f>
        <v>20</v>
      </c>
    </row>
    <row r="3" spans="1:4" x14ac:dyDescent="0.25">
      <c r="A3">
        <v>189.32792525214609</v>
      </c>
      <c r="C3" s="1" t="s">
        <v>1</v>
      </c>
      <c r="D3" s="2">
        <f>AVERAGE(A1:A20)</f>
        <v>189.75598506694041</v>
      </c>
    </row>
    <row r="4" spans="1:4" x14ac:dyDescent="0.25">
      <c r="A4">
        <v>189.54281997815997</v>
      </c>
      <c r="C4" s="1" t="s">
        <v>2</v>
      </c>
      <c r="D4" s="2">
        <v>0.9</v>
      </c>
    </row>
    <row r="5" spans="1:4" x14ac:dyDescent="0.25">
      <c r="A5">
        <v>190.86216141426121</v>
      </c>
      <c r="C5" s="1" t="s">
        <v>7</v>
      </c>
      <c r="D5" s="2">
        <v>190</v>
      </c>
    </row>
    <row r="6" spans="1:4" x14ac:dyDescent="0.25">
      <c r="A6">
        <v>189.82151723543211</v>
      </c>
      <c r="C6" s="1" t="s">
        <v>8</v>
      </c>
      <c r="D6" s="2">
        <v>0.05</v>
      </c>
    </row>
    <row r="7" spans="1:4" x14ac:dyDescent="0.25">
      <c r="A7">
        <v>189.57195814204169</v>
      </c>
      <c r="C7" s="1" t="s">
        <v>3</v>
      </c>
      <c r="D7" s="3"/>
    </row>
    <row r="8" spans="1:4" x14ac:dyDescent="0.25">
      <c r="A8">
        <v>190.30287606023194</v>
      </c>
      <c r="C8" s="1" t="s">
        <v>4</v>
      </c>
      <c r="D8" s="4">
        <f>_xlfn.NORM.INV(D6/2,0,1)</f>
        <v>-1.9599639845400538</v>
      </c>
    </row>
    <row r="9" spans="1:4" x14ac:dyDescent="0.25">
      <c r="A9">
        <v>189.14812974566303</v>
      </c>
      <c r="C9" s="1" t="s">
        <v>5</v>
      </c>
      <c r="D9" s="4">
        <f>_xlfn.NORM.INV(1-D6/2,0,1)</f>
        <v>1.9599639845400536</v>
      </c>
    </row>
    <row r="10" spans="1:4" x14ac:dyDescent="0.25">
      <c r="A10">
        <v>188.98835994827095</v>
      </c>
      <c r="C10" s="1" t="s">
        <v>6</v>
      </c>
      <c r="D10" s="4">
        <f>(AVERAGE(A1:A20)-D5)/D4*SQRT(D2)</f>
        <v>-1.2125199507695579</v>
      </c>
    </row>
    <row r="11" spans="1:4" x14ac:dyDescent="0.25">
      <c r="A11">
        <v>191.29781983559951</v>
      </c>
      <c r="C11" s="6" t="s">
        <v>11</v>
      </c>
      <c r="D11" s="4">
        <f>_xlfn.NORM.DIST(D10,0,1,TRUE)*2</f>
        <v>0.22531341031552579</v>
      </c>
    </row>
    <row r="12" spans="1:4" x14ac:dyDescent="0.25">
      <c r="A12">
        <v>190.77780418905604</v>
      </c>
    </row>
    <row r="13" spans="1:4" x14ac:dyDescent="0.25">
      <c r="A13">
        <v>188.38713847566396</v>
      </c>
      <c r="C13" s="8" t="s">
        <v>12</v>
      </c>
      <c r="D13" s="8"/>
    </row>
    <row r="14" spans="1:4" x14ac:dyDescent="0.25">
      <c r="A14">
        <v>189.29872569737199</v>
      </c>
    </row>
    <row r="15" spans="1:4" x14ac:dyDescent="0.25">
      <c r="A15">
        <v>188.74690547585487</v>
      </c>
    </row>
    <row r="16" spans="1:4" x14ac:dyDescent="0.25">
      <c r="A16">
        <v>190.44920841446583</v>
      </c>
    </row>
    <row r="17" spans="1:1" x14ac:dyDescent="0.25">
      <c r="A17">
        <v>189.96415488112689</v>
      </c>
    </row>
    <row r="18" spans="1:1" x14ac:dyDescent="0.25">
      <c r="A18">
        <v>188.67755013838178</v>
      </c>
    </row>
    <row r="19" spans="1:1" x14ac:dyDescent="0.25">
      <c r="A19">
        <v>189.842745182832</v>
      </c>
    </row>
    <row r="20" spans="1:1" x14ac:dyDescent="0.25">
      <c r="A20">
        <v>189.86367640758544</v>
      </c>
    </row>
  </sheetData>
  <mergeCells count="1"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1" sqref="D11"/>
    </sheetView>
  </sheetViews>
  <sheetFormatPr defaultRowHeight="15" x14ac:dyDescent="0.25"/>
  <cols>
    <col min="3" max="3" width="27.42578125" customWidth="1"/>
    <col min="6" max="6" width="20.28515625" bestFit="1" customWidth="1"/>
  </cols>
  <sheetData>
    <row r="1" spans="1:7" x14ac:dyDescent="0.25">
      <c r="A1">
        <v>189.14820460718329</v>
      </c>
      <c r="C1" s="1" t="s">
        <v>9</v>
      </c>
      <c r="D1" s="1" t="s">
        <v>10</v>
      </c>
    </row>
    <row r="2" spans="1:7" x14ac:dyDescent="0.25">
      <c r="A2">
        <v>189.45967641552852</v>
      </c>
      <c r="C2" s="1" t="s">
        <v>0</v>
      </c>
      <c r="D2" s="5">
        <f>COUNT(A1:A20)</f>
        <v>20</v>
      </c>
      <c r="F2" t="s">
        <v>13</v>
      </c>
      <c r="G2" s="7" t="s">
        <v>15</v>
      </c>
    </row>
    <row r="3" spans="1:7" x14ac:dyDescent="0.25">
      <c r="A3">
        <v>189.04782538225118</v>
      </c>
      <c r="C3" s="1" t="s">
        <v>1</v>
      </c>
      <c r="D3" s="2">
        <f>AVERAGE(A1:A20)</f>
        <v>189.59710427661958</v>
      </c>
      <c r="F3" t="s">
        <v>14</v>
      </c>
      <c r="G3" s="7" t="s">
        <v>16</v>
      </c>
    </row>
    <row r="4" spans="1:7" x14ac:dyDescent="0.25">
      <c r="A4">
        <v>188.43685708229896</v>
      </c>
      <c r="C4" s="1" t="s">
        <v>2</v>
      </c>
      <c r="D4" s="2">
        <v>0.9</v>
      </c>
    </row>
    <row r="5" spans="1:7" x14ac:dyDescent="0.25">
      <c r="A5">
        <v>189.28590949467616</v>
      </c>
      <c r="C5" s="1" t="s">
        <v>7</v>
      </c>
      <c r="D5" s="2">
        <v>190</v>
      </c>
    </row>
    <row r="6" spans="1:7" x14ac:dyDescent="0.25">
      <c r="A6">
        <v>188.4964778706053</v>
      </c>
      <c r="C6" s="1" t="s">
        <v>8</v>
      </c>
      <c r="D6" s="2">
        <v>0.05</v>
      </c>
    </row>
    <row r="7" spans="1:7" x14ac:dyDescent="0.25">
      <c r="A7">
        <v>189.3640948888351</v>
      </c>
      <c r="C7" s="1" t="s">
        <v>3</v>
      </c>
      <c r="D7" s="3"/>
    </row>
    <row r="8" spans="1:7" x14ac:dyDescent="0.25">
      <c r="A8">
        <v>190.26517812885868</v>
      </c>
      <c r="C8" s="1" t="s">
        <v>17</v>
      </c>
      <c r="D8" s="4">
        <f>_xlfn.NORM.S.INV(D6)</f>
        <v>-1.6448536269514726</v>
      </c>
    </row>
    <row r="9" spans="1:7" x14ac:dyDescent="0.25">
      <c r="A9">
        <v>188.45665564508818</v>
      </c>
      <c r="C9" s="1" t="s">
        <v>6</v>
      </c>
      <c r="D9" s="4">
        <f>(AVERAGE(A1:A20)-D5)/D4*SQRT(D2)</f>
        <v>-2.0020049451612922</v>
      </c>
    </row>
    <row r="10" spans="1:7" x14ac:dyDescent="0.25">
      <c r="A10">
        <v>189.84000936466327</v>
      </c>
      <c r="C10" s="6" t="s">
        <v>11</v>
      </c>
      <c r="D10" s="4">
        <f>_xlfn.NORM.S.DIST(D9,TRUE)</f>
        <v>2.2642099836780616E-2</v>
      </c>
    </row>
    <row r="11" spans="1:7" x14ac:dyDescent="0.25">
      <c r="A11">
        <v>191.44483072846197</v>
      </c>
      <c r="C11" s="6" t="s">
        <v>19</v>
      </c>
      <c r="D11" s="4">
        <f>1-_xlfn.Z.TEST(A1:A20,D5,D4)</f>
        <v>2.2642099836780671E-2</v>
      </c>
    </row>
    <row r="12" spans="1:7" x14ac:dyDescent="0.25">
      <c r="A12">
        <v>189.81770809982845</v>
      </c>
    </row>
    <row r="13" spans="1:7" x14ac:dyDescent="0.25">
      <c r="A13">
        <v>192.3137001208961</v>
      </c>
      <c r="C13" s="8" t="str">
        <f>IF(D10&gt;D6,"Nezamítáme nulovou hypotézu","Zamítáme nulovou hypotézu")</f>
        <v>Zamítáme nulovou hypotézu</v>
      </c>
      <c r="D13" s="8"/>
    </row>
    <row r="14" spans="1:7" x14ac:dyDescent="0.25">
      <c r="A14">
        <v>189.49734995981271</v>
      </c>
    </row>
    <row r="15" spans="1:7" x14ac:dyDescent="0.25">
      <c r="A15">
        <v>188.40014942138805</v>
      </c>
    </row>
    <row r="16" spans="1:7" x14ac:dyDescent="0.25">
      <c r="A16">
        <v>190.46594067144906</v>
      </c>
    </row>
    <row r="17" spans="1:1" x14ac:dyDescent="0.25">
      <c r="A17">
        <v>189.75720021312736</v>
      </c>
    </row>
    <row r="18" spans="1:1" x14ac:dyDescent="0.25">
      <c r="A18">
        <v>189.76912846351479</v>
      </c>
    </row>
    <row r="19" spans="1:1" x14ac:dyDescent="0.25">
      <c r="A19">
        <v>189.56453205969592</v>
      </c>
    </row>
    <row r="20" spans="1:1" x14ac:dyDescent="0.25">
      <c r="A20">
        <v>189.11065691422846</v>
      </c>
    </row>
  </sheetData>
  <mergeCells count="1">
    <mergeCell ref="C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11" sqref="D11"/>
    </sheetView>
  </sheetViews>
  <sheetFormatPr defaultRowHeight="15" x14ac:dyDescent="0.25"/>
  <cols>
    <col min="3" max="3" width="27.42578125" customWidth="1"/>
    <col min="6" max="6" width="20.28515625" customWidth="1"/>
  </cols>
  <sheetData>
    <row r="1" spans="1:7" x14ac:dyDescent="0.25">
      <c r="A1">
        <v>189.26561311566621</v>
      </c>
      <c r="C1" s="1" t="s">
        <v>9</v>
      </c>
      <c r="D1" s="1" t="s">
        <v>10</v>
      </c>
    </row>
    <row r="2" spans="1:7" x14ac:dyDescent="0.25">
      <c r="A2">
        <v>189.98305209500251</v>
      </c>
      <c r="C2" s="1" t="s">
        <v>0</v>
      </c>
      <c r="D2" s="5">
        <f>COUNT(A1:A20)</f>
        <v>20</v>
      </c>
      <c r="F2" t="s">
        <v>13</v>
      </c>
      <c r="G2" s="7" t="s">
        <v>15</v>
      </c>
    </row>
    <row r="3" spans="1:7" x14ac:dyDescent="0.25">
      <c r="A3">
        <v>191.96125764104073</v>
      </c>
      <c r="C3" s="1" t="s">
        <v>1</v>
      </c>
      <c r="D3" s="2">
        <f>AVERAGE(A1:A20)</f>
        <v>190.102813675211</v>
      </c>
      <c r="F3" t="s">
        <v>14</v>
      </c>
      <c r="G3" s="7" t="s">
        <v>18</v>
      </c>
    </row>
    <row r="4" spans="1:7" x14ac:dyDescent="0.25">
      <c r="A4">
        <v>191.51983893500875</v>
      </c>
      <c r="C4" s="1" t="s">
        <v>2</v>
      </c>
      <c r="D4" s="2">
        <v>0.9</v>
      </c>
    </row>
    <row r="5" spans="1:7" x14ac:dyDescent="0.25">
      <c r="A5">
        <v>189.83323899085809</v>
      </c>
      <c r="C5" s="1" t="s">
        <v>7</v>
      </c>
      <c r="D5" s="2">
        <v>190</v>
      </c>
    </row>
    <row r="6" spans="1:7" x14ac:dyDescent="0.25">
      <c r="A6">
        <v>189.34467094261782</v>
      </c>
      <c r="C6" s="1" t="s">
        <v>8</v>
      </c>
      <c r="D6" s="2">
        <v>0.05</v>
      </c>
    </row>
    <row r="7" spans="1:7" x14ac:dyDescent="0.25">
      <c r="A7">
        <v>189.70577103466786</v>
      </c>
      <c r="C7" s="1" t="s">
        <v>3</v>
      </c>
      <c r="D7" s="3"/>
    </row>
    <row r="8" spans="1:7" x14ac:dyDescent="0.25">
      <c r="A8">
        <v>189.63730541038677</v>
      </c>
      <c r="C8" s="1" t="s">
        <v>17</v>
      </c>
      <c r="D8" s="4">
        <f>_xlfn.NORM.S.INV(1-D6)</f>
        <v>1.6448536269514715</v>
      </c>
    </row>
    <row r="9" spans="1:7" x14ac:dyDescent="0.25">
      <c r="A9">
        <v>189.76605348036975</v>
      </c>
      <c r="C9" s="1" t="s">
        <v>6</v>
      </c>
      <c r="D9" s="4">
        <f>(AVERAGE(A1:A20)-D5)/D4*SQRT(D2)</f>
        <v>0.51088525952971497</v>
      </c>
    </row>
    <row r="10" spans="1:7" x14ac:dyDescent="0.25">
      <c r="A10">
        <v>190.76942849899643</v>
      </c>
      <c r="C10" s="6" t="s">
        <v>11</v>
      </c>
      <c r="D10" s="4">
        <f>1-_xlfn.NORM.S.DIST(D9,TRUE)</f>
        <v>0.30471570170593665</v>
      </c>
    </row>
    <row r="11" spans="1:7" x14ac:dyDescent="0.25">
      <c r="A11">
        <v>189.41665062705289</v>
      </c>
      <c r="C11" s="6" t="s">
        <v>19</v>
      </c>
      <c r="D11" s="4">
        <f>_xlfn.Z.TEST(A1:A20,D5,D4)</f>
        <v>0.30471570170593665</v>
      </c>
    </row>
    <row r="12" spans="1:7" x14ac:dyDescent="0.25">
      <c r="A12">
        <v>190.96049741968164</v>
      </c>
    </row>
    <row r="13" spans="1:7" x14ac:dyDescent="0.25">
      <c r="A13">
        <v>190.55693415687421</v>
      </c>
      <c r="C13" s="8" t="s">
        <v>12</v>
      </c>
      <c r="D13" s="8"/>
    </row>
    <row r="14" spans="1:7" x14ac:dyDescent="0.25">
      <c r="A14">
        <v>191.05184934126447</v>
      </c>
    </row>
    <row r="15" spans="1:7" x14ac:dyDescent="0.25">
      <c r="A15">
        <v>189.75472572385917</v>
      </c>
    </row>
    <row r="16" spans="1:7" x14ac:dyDescent="0.25">
      <c r="A16">
        <v>189.74872760630097</v>
      </c>
    </row>
    <row r="17" spans="1:1" x14ac:dyDescent="0.25">
      <c r="A17">
        <v>189.44243139124302</v>
      </c>
    </row>
    <row r="18" spans="1:1" x14ac:dyDescent="0.25">
      <c r="A18">
        <v>189.15525275481633</v>
      </c>
    </row>
    <row r="19" spans="1:1" x14ac:dyDescent="0.25">
      <c r="A19">
        <v>190.02563236320276</v>
      </c>
    </row>
    <row r="20" spans="1:1" x14ac:dyDescent="0.25">
      <c r="A20">
        <v>190.15734197530838</v>
      </c>
    </row>
  </sheetData>
  <mergeCells count="1"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Oboustranný</vt:lpstr>
      <vt:lpstr>Levostranný</vt:lpstr>
      <vt:lpstr>Pravostranný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Pešík</dc:creator>
  <cp:lastModifiedBy>Pešík Jiří</cp:lastModifiedBy>
  <dcterms:created xsi:type="dcterms:W3CDTF">2017-04-01T13:35:25Z</dcterms:created>
  <dcterms:modified xsi:type="dcterms:W3CDTF">2017-05-18T18:33:42Z</dcterms:modified>
</cp:coreProperties>
</file>