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ilter1" sheetId="1" r:id="rId3"/>
    <sheet state="visible" name="Filter-Duplication" sheetId="2" r:id="rId4"/>
    <sheet state="visible" name="PreConsensus" sheetId="3" r:id="rId5"/>
    <sheet state="visible" name="Consensus" sheetId="4" r:id="rId6"/>
  </sheets>
  <definedNames>
    <definedName hidden="1" localSheetId="3" name="_xlnm._FilterDatabase">Consensus!$A$3:$J$128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H106">
      <text>
        <t xml:space="preserve">Remove from QGS and reject
	-V. Andrikopoulos</t>
      </text>
    </comment>
  </commentList>
</comments>
</file>

<file path=xl/sharedStrings.xml><?xml version="1.0" encoding="utf-8"?>
<sst xmlns="http://schemas.openxmlformats.org/spreadsheetml/2006/main" count="1362" uniqueCount="657">
  <si>
    <t>bibtex_key</t>
  </si>
  <si>
    <t>Discussion comments</t>
  </si>
  <si>
    <t>title</t>
  </si>
  <si>
    <t>doi</t>
  </si>
  <si>
    <t>url</t>
  </si>
  <si>
    <t>status</t>
  </si>
  <si>
    <t>selection criterion</t>
  </si>
  <si>
    <t>note</t>
  </si>
  <si>
    <t>botterweck_ecodata:_2017</t>
  </si>
  <si>
    <t>FILTER 1</t>
  </si>
  <si>
    <t>{EcoData}: {Architecting} {Cross}-{Platform} {Software} {Ecosystem} {Applications}</t>
  </si>
  <si>
    <t>10.1007/978-3-319-56856-0_14</t>
  </si>
  <si>
    <t>FILTER 2</t>
  </si>
  <si>
    <t>http://link.springer.com/10.1007/978-3-319-56856-0_14</t>
  </si>
  <si>
    <t>author</t>
  </si>
  <si>
    <t>comments</t>
  </si>
  <si>
    <t>Ccheck</t>
  </si>
  <si>
    <t>OUTCOME1</t>
  </si>
  <si>
    <t>OUTCOME2</t>
  </si>
  <si>
    <t>DISAGREEMENT</t>
  </si>
  <si>
    <t>Rejected</t>
  </si>
  <si>
    <t>The study is a SLR or SMR with defined research questions</t>
  </si>
  <si>
    <t>fan_samm:_2016</t>
  </si>
  <si>
    <t>{SAMM}: an architecture modeling methodology for ship command and control systems</t>
  </si>
  <si>
    <t>10.1007/s10270-013-0393-x</t>
  </si>
  <si>
    <t>http://link.springer.com/10.1007/s10270-013-0393-x</t>
  </si>
  <si>
    <t>CONSENSUS</t>
  </si>
  <si>
    <t>F1-COMMENT</t>
  </si>
  <si>
    <t>F2-C0MMENT</t>
  </si>
  <si>
    <t>TO THE FINAL DATASET</t>
  </si>
  <si>
    <t>NoAuthor20141</t>
  </si>
  <si>
    <t>14th International Conference on Software Reuse, ICSR 2015</t>
  </si>
  <si>
    <t>https://www.scopus.com/inward/record.uri?eid=2-s2.0-84920581927&amp;partnerID=40&amp;md5=97ea5e34fc9dd2f78bff45bd0d2760c2</t>
  </si>
  <si>
    <t>França, Marcelo</t>
  </si>
  <si>
    <t>Not a secondary study</t>
  </si>
  <si>
    <t>Fan, Zhiqiang and Yue, Tao and Zhang, Li</t>
  </si>
  <si>
    <t>romanovsky_cyber-physical_2017</t>
  </si>
  <si>
    <t>A {Cyber}-{Physical} {Space} {Operational} {Approach} for {Crowd} {Evacuation} {Handling}</t>
  </si>
  <si>
    <t>10.1007/978-3-319-65948-0_6</t>
  </si>
  <si>
    <t>http://link.springer.com/10.1007/978-3-319-65948-0_6</t>
  </si>
  <si>
    <t>Muccini, Henry and Tourchi Moghaddam, Mahyar</t>
  </si>
  <si>
    <t>ouyang_mathematical_nodate</t>
  </si>
  <si>
    <t>A {Mathematical} {Framework} to {Optimize} {Critical} {Infrastructure} {Resilience} against {Intentional} {Attacks}</t>
  </si>
  <si>
    <t>Ouyang, Min and Fang, Yiping</t>
  </si>
  <si>
    <t>kapitsaki_practical_2016</t>
  </si>
  <si>
    <t>A {Practical} {Use} {Case} {Modeling} {Approach} to {Specify} {Crosscutting} {Concerns}</t>
  </si>
  <si>
    <t>10.1111/mice.12252</t>
  </si>
  <si>
    <t>Yue, Tao and Zhang, Huihui and Ali, Shaukat and Liu, Chao</t>
  </si>
  <si>
    <t>https://onlinelibrary.wiley.com/doi/abs/10.1111/mice.12252</t>
  </si>
  <si>
    <t>dale_project_2011</t>
  </si>
  <si>
    <t>A {Project} {Manager}’s {View} of {Safety}-{Critical} {Systems}</t>
  </si>
  <si>
    <t>Docker, Thomas</t>
  </si>
  <si>
    <t>bencomo_reference_2014</t>
  </si>
  <si>
    <t>A {Reference} {Architecture} and {Roadmap} for {Models}@run.time {Systems}</t>
  </si>
  <si>
    <t>Aßmann, Uwe and Götz, Sebastian and Jézéquel, Jean-Marc and Morin, Brice and Trapp, Mario</t>
  </si>
  <si>
    <t>kuhrmann_researchers_2016</t>
  </si>
  <si>
    <t>A {Researcher}’s {Experiences} in {Supporting} {Industrial} {Software} {Process} {Improvement}</t>
  </si>
  <si>
    <t>Petersen, Kai</t>
  </si>
  <si>
    <t>10.1007/978-3-319-35122-3_7</t>
  </si>
  <si>
    <t>http://link.springer.com/10.1007/978-3-319-35122-3_7</t>
  </si>
  <si>
    <t>bruneliere_feature-based_2017</t>
  </si>
  <si>
    <t>A feature-based survey of model view approaches</t>
  </si>
  <si>
    <t>Bruneliere, Hugo and Burger, Erik and Cabot, Jordi and Wimmer, Manuel</t>
  </si>
  <si>
    <t>10.1007/978-0-85729-133-2_5</t>
  </si>
  <si>
    <t>http://link.springer.com/10.1007/978-0-85729-133-2_5</t>
  </si>
  <si>
    <t>10.1007/978-3-319-08915-7_1</t>
  </si>
  <si>
    <t>http://link.springer.com/10.1007/978-3-319-08915-7_1</t>
  </si>
  <si>
    <t>SECOND FILTER</t>
  </si>
  <si>
    <t>Gonçalves20151411</t>
  </si>
  <si>
    <t>10.1007/978-3-319-31545-4_12</t>
  </si>
  <si>
    <t>A meta-process to construct software architectures for system of systems</t>
  </si>
  <si>
    <t>http://link.springer.com/10.1007/978-3-319-31545-4_12</t>
  </si>
  <si>
    <t>Gonçalves, M.B. and Oquendo, F. and Nakagawa, E.Y.</t>
  </si>
  <si>
    <t>6703521</t>
  </si>
  <si>
    <t>A method of WESoS capability assessment based on DM2 and ABS</t>
  </si>
  <si>
    <t>Z. f. Li and D. l. Qin and H. Yuan and F. Yang and Y. f. Zhu</t>
  </si>
  <si>
    <t>Not a SR</t>
  </si>
  <si>
    <t>svahnberg_model_nodate</t>
  </si>
  <si>
    <t>A model for assessing and re-assessing the value of software reuse</t>
  </si>
  <si>
    <t>Svahnberg, Mikael and Gorschek, Tony</t>
  </si>
  <si>
    <t>10.1007/s10270-017-0622-9</t>
  </si>
  <si>
    <t>http://link.springer.com/10.1007/s10270-017-0622-9</t>
  </si>
  <si>
    <t>li_model_2017</t>
  </si>
  <si>
    <t>A model framework-based domain-specific composable modeling method for combat system effectiveness simulation</t>
  </si>
  <si>
    <t>Li, Xiao-bo and Yang, Feng and Lei, Yong-lin and Wang, Wei-ping and Zhu, Yi-fan</t>
  </si>
  <si>
    <t>insufficient relation with SoS</t>
  </si>
  <si>
    <t>10.1145/2695664.2695737</t>
  </si>
  <si>
    <t>wu_modeling_nodate</t>
  </si>
  <si>
    <t>A modeling methodology to facilitate safety-oriented architecture design of industrial avionics software</t>
  </si>
  <si>
    <t>https://www.scopus.com/inward/record.uri?eid=2-s2.0-84955481950&amp;doi=10.1145%2f2695664.2695737&amp;partnerID=40&amp;md5=c051f25378de1f460864fa997b89ff48</t>
  </si>
  <si>
    <t>Wu, Ji and Yue, Tao and Ali, Shaukat and Zhang, Huihui</t>
  </si>
  <si>
    <t>Bulbul200922</t>
  </si>
  <si>
    <t>A system of systems approach to intelligent construction systems</t>
  </si>
  <si>
    <t>Bulbul, T. and Anumba, C.J. and Messner, J.</t>
  </si>
  <si>
    <t>Not a secondary study. Includes a  not systematic comprehensive literature review.</t>
  </si>
  <si>
    <t>Tolaymat2015595</t>
  </si>
  <si>
    <t>A system-of-systems approach as a broad and integrated paradigm for sustainable engineered nanomaterials</t>
  </si>
  <si>
    <t>Thabet Tolaymat and Amro El Badawy and Reynold Sequeira and Ash Genaidy</t>
  </si>
  <si>
    <t>10.1109/ICIII.2013.6703521</t>
  </si>
  <si>
    <t xml:space="preserve"> ISI:000350513900063</t>
  </si>
  <si>
    <t>A system-of-systems approach as a broad and integrated paradigm forsustainable engineered nanomaterials</t>
  </si>
  <si>
    <t>https://ieeexplore.ieee.org/document/6703521/</t>
  </si>
  <si>
    <t>Tolaymat, Thabet and El Badawy, Amro and Sequeira, Reynold and Genaidy, Ash</t>
  </si>
  <si>
    <t>Abdalla201570</t>
  </si>
  <si>
    <t>A Systematic Literature Review on Knowledge Representation Approaches for Systems-of-Systems</t>
  </si>
  <si>
    <t>Abdalla, G. and Damasceno, C.D.N. and Guessi, M. and Oquendo, F. and Nakagawa, E.Y.</t>
  </si>
  <si>
    <t>Accepted</t>
  </si>
  <si>
    <t>Guessi20151433</t>
  </si>
  <si>
    <t>A systematic literature review on the description of software architectures for systems of systems</t>
  </si>
  <si>
    <t>Guessi, M. and Neto, V.V.G. and Bianchi, T. and Felizardo, K.R. and Oquendo, F. and Nakagawa, E.Y.</t>
  </si>
  <si>
    <t>7151918</t>
  </si>
  <si>
    <t>10.1002/smr.1806</t>
  </si>
  <si>
    <t>A systematic mapping of the research literature on system-of-systems engineering</t>
  </si>
  <si>
    <t>J. Axelsson</t>
  </si>
  <si>
    <t>https://onlinelibrary.wiley.com/doi/abs/10.1002/smr.1806</t>
  </si>
  <si>
    <t>Gomes2015191</t>
  </si>
  <si>
    <t>A Systematic Mapping on Discovery and Composition Mechanisms for Systems-of-Systems</t>
  </si>
  <si>
    <t>Gomes, P. and Cavalcante, E. and Maia, P. and Batista, T. and Oliveira, K.</t>
  </si>
  <si>
    <t>Wortmann2017281</t>
  </si>
  <si>
    <t>A Systematic Mapping Study on Modeling for Industry 4.0</t>
  </si>
  <si>
    <t>Wortmann, A. and Combemale, B. and Barais, O.</t>
  </si>
  <si>
    <t>Dong2015155</t>
  </si>
  <si>
    <t>A systematic review of studies on cyber physical system security</t>
  </si>
  <si>
    <t>10.1007/s10270-015-0513-x</t>
  </si>
  <si>
    <t>Dong, P. and Han, Y. and Guo, X. and Xie, F.</t>
  </si>
  <si>
    <t>http://link.springer.com/10.1007/s10270-015-0513-x</t>
  </si>
  <si>
    <t>By the title the paper claims to be a SLR, but it isn't.</t>
  </si>
  <si>
    <t>Klein201313</t>
  </si>
  <si>
    <t>A systematic review of system-of-systems architecture research</t>
  </si>
  <si>
    <t>Klein, J. and Van Vliet, H.</t>
  </si>
  <si>
    <t>NoAuthor2017</t>
  </si>
  <si>
    <t>ACM International Conference Proceeding Series</t>
  </si>
  <si>
    <t>10.1002/spe.2281</t>
  </si>
  <si>
    <t>bharathy_agent_2012</t>
  </si>
  <si>
    <t>Agent {Directed} {Simulation} for {Combat} {Modeling} and {Distributed} {Simulation}</t>
  </si>
  <si>
    <t>https://onlinelibrary.wiley.com/doi/abs/10.1002/spe.2281</t>
  </si>
  <si>
    <t>Bharathy, Gnana K. and Yilmaz, Levent and Tolk, Andreas</t>
  </si>
  <si>
    <t>meersman_overview_2014</t>
  </si>
  <si>
    <t>An {Overview} of {Attributes} {Characterization} for {Interoperability} {Assessment} from the {Public} {Administration} {Perspective}</t>
  </si>
  <si>
    <t>Cestari, José Marcelo A. P. and Loures, Eduardo de Freitas R. and Santos, Eduardo A. P. and Liao, Yongxin and Panetto, Hervé and Lezoche, Mario</t>
  </si>
  <si>
    <t>Not a secondary study - Unrelated domain</t>
  </si>
  <si>
    <t>Sindiy2010151</t>
  </si>
  <si>
    <t>Analogs supporting design of lunar command, control, communication, and information architectures</t>
  </si>
  <si>
    <t>Sindiy, O.V. and Ezra, K.L. and DeLaurentis, D.A. and Caldwell, B.S. and McVittie, T.I. and Simpson, K.A.</t>
  </si>
  <si>
    <t>Non-systematic review (survey)</t>
  </si>
  <si>
    <t>10.1061/41052(346)3</t>
  </si>
  <si>
    <t>Bell2013</t>
  </si>
  <si>
    <t>Application of Taguchi methods to NextGen integrated safety risk management</t>
  </si>
  <si>
    <t>https://www.scopus.com/inward/record.uri?eid=2-s2.0-70350148361&amp;doi=10.1061%2f41052%28346%293&amp;partnerID=40&amp;md5=e78a8dbdb9991375028ba24ec355d16b</t>
  </si>
  <si>
    <t>Bell, A.E. and Unal, R.</t>
  </si>
  <si>
    <t>naas_applying_2016</t>
  </si>
  <si>
    <t>Applying {Gamification} for {Developing} {Formal} {Knowledge} {Models}: {Challenges} and {Requirements}</t>
  </si>
  <si>
    <t>Baalsrud Hauge, Jannicke and Wiesner, Stefan and Stefan, Ioana A. and Stefan, Antoniu and Thoben, Klaus-Dieter</t>
  </si>
  <si>
    <t>Vargas201632</t>
  </si>
  <si>
    <t>Approaches for integration in system of systems: A systematic review</t>
  </si>
  <si>
    <t>Vargas, I.G. and Gottardi, T. and Teresinha, R. and Braga, V.</t>
  </si>
  <si>
    <t>hutchison_architectural_2013</t>
  </si>
  <si>
    <t>Architectural {Decision}-{Making} in {Enterprises}: {Preliminary} {Findings} from an {Exploratory} {Study} in {Norwegian} {Electricity} {Industry}</t>
  </si>
  <si>
    <t>Anvaari, Mohsen and Conradi, Reidar and Jaccheri, Letizia</t>
  </si>
  <si>
    <t>https://doi.org/10.1016/j.scitotenv.2014.09.029</t>
  </si>
  <si>
    <t>Survey, not secondary study</t>
  </si>
  <si>
    <t>avgeriou_architectural_2014</t>
  </si>
  <si>
    <t>Architectural {Support} for {Model}-{Driven} {Performance} {Prediction} of {Distributed} {Real}-{Time} {Embedded} {Systems} of {Systems}</t>
  </si>
  <si>
    <t>https://www.sciencedirect.com/science/article/pii/S0048969714013394</t>
  </si>
  <si>
    <t>Chiprianov, Vanea and Falkner, Katrina and Szabo, Claudia and Puddy, Gavin</t>
  </si>
  <si>
    <t>debbabi_architecture_2010</t>
  </si>
  <si>
    <t>Architecture {Frameworks}, {Model}-{Driven} {Architecture}, and {Simulation}</t>
  </si>
  <si>
    <t>Debbabi, Mourad and Hassaïne, Fawzi and Jarraya, Yosr and Soeanu, Andrei and Alawneh, Luay</t>
  </si>
  <si>
    <t>Haimes2015284</t>
  </si>
  <si>
    <t>Assessing systemic risk to cloud-computing technology as complex interconnected systems of systems</t>
  </si>
  <si>
    <t>ISI:000350513900063</t>
  </si>
  <si>
    <t>Haimes, Y.Y. and Horowitz, B.M. and Guo, Z. and Andrijcic, E. and Bogdanor, J.</t>
  </si>
  <si>
    <t>10.1016/j.scitotenv.2014.09.029</t>
  </si>
  <si>
    <t>daneva_balancing_nodate</t>
  </si>
  <si>
    <t>Balancing uncertainty of context in {ERP} project estimation: an approach and a case study</t>
  </si>
  <si>
    <t>Daneva, Maya</t>
  </si>
  <si>
    <t>noauthor_barriers:_2010</t>
  </si>
  <si>
    <t>Barriers: {Overcoming} {Hurdles} and {Reaching} a {New} {Performance} {Trajectory}</t>
  </si>
  <si>
    <t>10.1109/SBCARS.2015.18</t>
  </si>
  <si>
    <t>hutchison_bridging_2012</t>
  </si>
  <si>
    <t>https://www.scopus.com/inward/record.uri?eid=2-s2.0-84958543999&amp;doi=10.1109%2fSBCARS.2015.18&amp;partnerID=40&amp;md5=6c19be0fc914c7e9c278efa670cd7cd5</t>
  </si>
  <si>
    <t>Bridging the {Gap} between {Requirements} and {Aspect} {State} {Machines} to {Support} {Non}-functional {Testing}: {Industrial} {Case} {Studies}</t>
  </si>
  <si>
    <t>Yue, Tao and Ali, Shaukat</t>
  </si>
  <si>
    <t>fernandes_business_2015</t>
  </si>
  <si>
    <t>Business {Model} {Patterns} for the {Connected} {Car} and the {Example} of {Data} {Orchestrator}</t>
  </si>
  <si>
    <t>Mikusz, Martin and Jud, Christopher and Schäfer, Tobias</t>
  </si>
  <si>
    <t>Bakhshi20161199</t>
  </si>
  <si>
    <t>Clarifying the project complexity construct: Past, present and future</t>
  </si>
  <si>
    <t>Javad Bakhshi and Vernon Ireland and Alex Gorod</t>
  </si>
  <si>
    <t>10.1145/2695664.2695795</t>
  </si>
  <si>
    <t>https://www.scopus.com/inward/record.uri?eid=2-s2.0-84955445777&amp;doi=10.1145%2f2695664.2695795&amp;partnerID=40&amp;md5=a1c93b6c39dc25157ec8e3f90b578b16</t>
  </si>
  <si>
    <t>Blair2007309</t>
  </si>
  <si>
    <t>Communicating strategic intent with systemigrams: Application to the network-enabled challenge</t>
  </si>
  <si>
    <t>Blair, C.D. and Boardman, J.T. and Sauser, B.J.</t>
  </si>
  <si>
    <t xml:space="preserve"> ISI:000258662700004</t>
  </si>
  <si>
    <t>Communicating strategic intent with systemigrams: Application to thenetwork-enabled challenge</t>
  </si>
  <si>
    <t>Blair, Charles D. and Boardman, John T. and Sauser, Brian J.</t>
  </si>
  <si>
    <t>Non-systematic literature review</t>
  </si>
  <si>
    <t>10.1109/SYSOSE.2015.7151918</t>
  </si>
  <si>
    <t>https://ieeexplore.ieee.org/abstract/document/7151918/</t>
  </si>
  <si>
    <t>hutchison_computer_2013</t>
  </si>
  <si>
    <t>Computer {Assisted} {Integration} of {Domain}-{Specific} {Modeling} {Languages} {Using} {Text} {Analysis} {Techniques}</t>
  </si>
  <si>
    <t>Noyrit, Florian and Gérard, Sébastien and Terrier, François</t>
  </si>
  <si>
    <t>noauthor_context:_2010</t>
  </si>
  <si>
    <t>Context: {The} {Case} and {Place} for {Smart} {Data} {Strategy}</t>
  </si>
  <si>
    <t>van_der_aalst_current_2009</t>
  </si>
  <si>
    <t>Current and {Future} {Research} {Directions} in {Requirements} {Engineering}</t>
  </si>
  <si>
    <t>Cheng, Betty H. C. and Atlee, Joanne M.</t>
  </si>
  <si>
    <t>10.1109/SEAA.2015.51</t>
  </si>
  <si>
    <t>https://www.scopus.com/inward/record.uri?eid=2-s2.0-84958244553&amp;doi=10.1109%2fSEAA.2015.51&amp;partnerID=40&amp;md5=f74c7c0739abc745cbee1afdb6596bdb</t>
  </si>
  <si>
    <t>damiani_design_2018</t>
  </si>
  <si>
    <t>Design {Approaches} for {Critical} {Embedded} {Systems}: {A} {Systematic} {Mapping} {Study}</t>
  </si>
  <si>
    <t>Feitosa, Daniel and Ampatzoglou, Apostolos and Avgeriou, Paris and Affonso, Frank J. and Andrade, Hugo and Felizardo, Katia R. and Nakagawa, Elisa Y.</t>
  </si>
  <si>
    <t>Lofdahl201433</t>
  </si>
  <si>
    <t>Designing future processing, exploitation, and dissemination support systems using simulation</t>
  </si>
  <si>
    <t>Lofdahl, C. and Voshell, M. and Mahoney, S.</t>
  </si>
  <si>
    <t>fernandes_ecosystems_2015</t>
  </si>
  <si>
    <t>Ecosystems and {Open} {Innovation} for {Embedded} {Systems}: {A} {Systematic} {Mapping} {Study}</t>
  </si>
  <si>
    <t>10.1109/MODELS.2017.14</t>
  </si>
  <si>
    <t>Papatheocharous, Efi and Andersson, Jesper and Axelsson, Jakob</t>
  </si>
  <si>
    <t>https://www.scopus.com/inward/record.uri?eid=2-s2.0-85040612230&amp;doi=10.1109%2fMODELS.2017.14&amp;partnerID=40&amp;md5=908fe7d031e808bcf5d15fe0f42966c6</t>
  </si>
  <si>
    <t>gonzalez_efficient_nodate</t>
  </si>
  <si>
    <t>Efficient {Infrastructure} {Restoration} {Strategies} {Using} the {Recovery} {Operator}</t>
  </si>
  <si>
    <t>González, Andrés D. and Chapman, Airlie and Dueñas‐Osorio, Leonardo and Mesbahi, Mehran and D'Souza, Raissa M.</t>
  </si>
  <si>
    <t>li_enabling_2017</t>
  </si>
  <si>
    <t>Enabling automated requirements reuse and configuration</t>
  </si>
  <si>
    <t>gray area</t>
  </si>
  <si>
    <t>Li, Yan and Yue, Tao and Ali, Shaukat and Zhang, Li</t>
  </si>
  <si>
    <t>Not a secondary study - methodology proposal</t>
  </si>
  <si>
    <t>10.14257/ijsia.2015.9.1.17</t>
  </si>
  <si>
    <t>Roberts2016111</t>
  </si>
  <si>
    <t>https://www.scopus.com/inward/record.uri?eid=2-s2.0-84922449663&amp;doi=10.14257%2fijsia.2015.9.1.17&amp;partnerID=40&amp;md5=6595c0b523ac88da43fc76ace09f248a</t>
  </si>
  <si>
    <t>Engineered Resilience for Complex Systems as a Predictor for Cost Overruns</t>
  </si>
  <si>
    <t>Roberts, B. and Mazzuchi, T. and Sarkani, S.</t>
  </si>
  <si>
    <t xml:space="preserve"> ISI:000384666600003</t>
  </si>
  <si>
    <t>Engineered Resilience for Complex Systems as a Predictor for CostOverruns</t>
  </si>
  <si>
    <t>Roberts, Blake and Mazzuchi, Thomas and Sarkani, Shahram</t>
  </si>
  <si>
    <t>gholami_enhancing_2014</t>
  </si>
  <si>
    <t>Enhancing the {OPEN} {Process} {Framework} with service-oriented method fragments</t>
  </si>
  <si>
    <t>Gholami, Mahdi Fahmideh and Sharifi, Mohsen and Jamshidi, Pooyan</t>
  </si>
  <si>
    <t>10.1145/2465478.2465490</t>
  </si>
  <si>
    <t>https://www.scopus.com/inward/record.uri?eid=2-s2.0-84880531072&amp;doi=10.1145%2f2465478.2465490&amp;partnerID=40&amp;md5=fe24f712c031f71e536c70be6c2809c5</t>
  </si>
  <si>
    <t>Sheard2018152</t>
  </si>
  <si>
    <t>Evolution of systems engineering scholarship from 2000 to 2015, with particular emphasis on software</t>
  </si>
  <si>
    <t>Sheard, S.A.</t>
  </si>
  <si>
    <t>This study compares and synthesize works from a single journal. It is not strictly a secondary study.</t>
  </si>
  <si>
    <t>ciccozzi_execution_2018</t>
  </si>
  <si>
    <t>Execution of {UML} models: a systematic review of research and practice</t>
  </si>
  <si>
    <t>Ciccozzi, Federico and Malavolta, Ivano and Selic, Bran</t>
  </si>
  <si>
    <t>https://www.scopus.com/inward/record.uri?eid=2-s2.0-85037740959&amp;partnerID=40&amp;md5=a04f4abcf21187955ebc9344e2c35696</t>
  </si>
  <si>
    <t xml:space="preserve"> ISI:000333918400001</t>
  </si>
  <si>
    <t>Exploration of a Capability-Focused Aerospace System of SystemsArchitecture Alternative with Bilayer Design Space, Based on RST-SOMAlgorithmic Methods</t>
  </si>
  <si>
    <t>Li, Zhifei and Qin, Dongliang and Yang, Feng</t>
  </si>
  <si>
    <t>edwards_features_2009</t>
  </si>
  <si>
    <t>Features {Need} {Stories}</t>
  </si>
  <si>
    <t>Bailin, Sidney C.</t>
  </si>
  <si>
    <t>10.1002/9781118180310.ch27</t>
  </si>
  <si>
    <t>https://onlinelibrary.wiley.com/doi/abs/10.1002/9781118180310.ch27</t>
  </si>
  <si>
    <t>kewley_federated_2012</t>
  </si>
  <si>
    <t>Federated {Simulation} for {System} of {Systems} {Engineering}</t>
  </si>
  <si>
    <t>Kewley, Robert H. and Wood, Marc</t>
  </si>
  <si>
    <t>boy_flexibility_2016</t>
  </si>
  <si>
    <t>Flexibility</t>
  </si>
  <si>
    <t>Boy, Guy André</t>
  </si>
  <si>
    <t>10.1007/978-3-662-45550-0_33</t>
  </si>
  <si>
    <t>neace_goal_2017</t>
  </si>
  <si>
    <t>http://link.springer.com/10.1007/978-3-662-45550-0_33</t>
  </si>
  <si>
    <t>Goal model analysis of autonomy requirements for {Unmanned} {Aircraft} {Systems}</t>
  </si>
  <si>
    <t>Neace, Kerry and Roncace, Robert and Fomin, Pavel</t>
  </si>
  <si>
    <t>winkler_heterogeneous_2015</t>
  </si>
  <si>
    <t>Heterogeneous {Systems} {Testing} {Techniques}: {An} {Exploratory} {Survey}</t>
  </si>
  <si>
    <t>Ghazi, Ahmad Nauman and Petersen, Kai and Börstler, Jürgen</t>
  </si>
  <si>
    <t>10.2514/1.47542</t>
  </si>
  <si>
    <t>lassenius_high_2015</t>
  </si>
  <si>
    <t>https://www.scopus.com/inward/record.uri?eid=2-s2.0-77953106166&amp;doi=10.2514%2f1.47542&amp;partnerID=40&amp;md5=56b069afceab0673e186fc2b02b18349</t>
  </si>
  <si>
    <t>High {Level} {Test} {Driven} {Development} – {Shift} {Left}</t>
  </si>
  <si>
    <t>Bjerke-Gulstuen, Kristian and Larsen, Emil Wiik and Stålhane, Tor and Dingsøyr, Torgeir</t>
  </si>
  <si>
    <t>Not a secondary study - experience report</t>
  </si>
  <si>
    <t>van_der_aalst_improving_2013</t>
  </si>
  <si>
    <t>Improving {Development} {Visibility} and {Flow} in {Large} {Operational} {Organizations}</t>
  </si>
  <si>
    <t>Lane, Jo Ann and Turner, Richard</t>
  </si>
  <si>
    <t>junqueira_barbosa_information_2014</t>
  </si>
  <si>
    <t>Information {Sources} and {Their} {Importance} to {Prioritize} {Test} {Cases} in the {Heterogeneous} {Systems} {Context}</t>
  </si>
  <si>
    <t>Ghazi, Ahmad Nauman and Andersson, Jesper and Torkar, Richard and Petersen, Kai and Börstler, Jürgen</t>
  </si>
  <si>
    <t>10.1109/ICNSurv.2013.6548531</t>
  </si>
  <si>
    <t>avgeriou_interoperability-related_2014</t>
  </si>
  <si>
    <t>https://www.scopus.com/inward/record.uri?eid=2-s2.0-84883540322&amp;doi=10.1109%2fICNSurv.2013.6548531&amp;partnerID=40&amp;md5=75818bfd2a22ff8ecd0686142c7f2d83</t>
  </si>
  <si>
    <t>Interoperability-{Related} {Architectural} {Problems} and {Solutions} in {Information} {Systems}: {A} {Scoping} {Study}</t>
  </si>
  <si>
    <t>Abukwaik, Hadil and Taibi, Davide and Rombach, Dieter</t>
  </si>
  <si>
    <t>Weak accept. SoS is only briefly mentioned.</t>
  </si>
  <si>
    <t>debbabi_introduction_2010</t>
  </si>
  <si>
    <t>Introduction</t>
  </si>
  <si>
    <t>stuikys_introduction_2013</t>
  </si>
  <si>
    <t>Štuikys, Vytautas and Damaševičius, Robertas</t>
  </si>
  <si>
    <t>krogstie_introduction_2016</t>
  </si>
  <si>
    <t>Introduction to {Business} {Processes} and {Business} {Process} {Modeling}</t>
  </si>
  <si>
    <t>Krogstie, John</t>
  </si>
  <si>
    <t>10.1007/978-3-319-51133-7_84</t>
  </si>
  <si>
    <t>http://link.springer.com/10.1007/978-3-319-51133-7_84</t>
  </si>
  <si>
    <t>GracianoNeto2014</t>
  </si>
  <si>
    <t>Investigating the model-driven development for systems-of-systems</t>
  </si>
  <si>
    <t>Graciano Neto, V.V. and Guessi, M. and Oliveira, L.B.R. and Oquendo, F. and Nakagawa, E.Y.</t>
  </si>
  <si>
    <t>bohner_model-based_2007</t>
  </si>
  <si>
    <t>Model-based engineering for change-tolerant systems</t>
  </si>
  <si>
    <t>Bohner, Shawn and Ravichandar, Ramya and Arthur, James</t>
  </si>
  <si>
    <t>falkner_model-driven_2018</t>
  </si>
  <si>
    <t>Model-driven performance prediction of systems of systems</t>
  </si>
  <si>
    <t>Falkner, Katrina and Szabo, Claudia and Chiprianov, Vanea and Puddy, Gavin and Rieckmann, Marianne and Fraser, Dan and Aston, Cathlyn</t>
  </si>
  <si>
    <t>hutchison_monitoring_2013</t>
  </si>
  <si>
    <t>10.1145/2897829.2897835</t>
  </si>
  <si>
    <t>Monitoring {System}-of-{Systems} {Requirements} in {Multi} {Product} {Lines}</t>
  </si>
  <si>
    <t>Klambauer, Thomas and Holl, Gerald and Grünbacher, Paul</t>
  </si>
  <si>
    <t>https://www.scopus.com/inward/record.uri?eid=2-s2.0-84974578334&amp;doi=10.1145%2f2897829.2897835&amp;partnerID=40&amp;md5=53f0bab4a96ee9997256f7ccce05f9a6</t>
  </si>
  <si>
    <t>heckel_multi-view_2018</t>
  </si>
  <si>
    <t>Multi-view {Consistency} in {UML}: {A} {Survey}</t>
  </si>
  <si>
    <t>Knapp, Alexander and Mossakowski, Till</t>
  </si>
  <si>
    <t>kheir_multihierarchy/multiview_2014</t>
  </si>
  <si>
    <t>Multihierarchy/{Multiview} {Software} {Architectures}</t>
  </si>
  <si>
    <t>Kheir, Ahmad and Naja, Hala and Oussalah, Mourad Chabane</t>
  </si>
  <si>
    <t>garbajosa_myths_2018</t>
  </si>
  <si>
    <t>Myths and {Facts} {About} {Static} {Application} {Security} {Testing} {Tools}: {An} {Action} {Research} at {Telenor} {Digital}</t>
  </si>
  <si>
    <t>Oyetoyan, Tosin Daniel and Milosheska, Bisera and Grini, Mari and Soares Cruzes, Daniela</t>
  </si>
  <si>
    <t>Literature Review: Our pre-study review was conducted informally and not systematically.</t>
  </si>
  <si>
    <t>lee_network_2009</t>
  </si>
  <si>
    <t>Network {Flow} {Approaches} for {Analyzing} and {Managing} {Disruptions} to {Interdependent} {Infrastructure} {Systems}</t>
  </si>
  <si>
    <t>Lee, Earl E. and Mitchell, John E. and Wallace, William A.</t>
  </si>
  <si>
    <t>10.1007/978-3-642-39031-9_14</t>
  </si>
  <si>
    <t>Research overview, not a SLR</t>
  </si>
  <si>
    <t>numrich_new_2012</t>
  </si>
  <si>
    <t>http://link.springer.com/10.1007/978-3-642-39031-9_14</t>
  </si>
  <si>
    <t>New {Challenges}: {Human}, {Social}, {Cultural}, and {Behavioral} {Modeling}</t>
  </si>
  <si>
    <t>Numrich, S. K. and Picucci, P. M.</t>
  </si>
  <si>
    <t>davies_non-interference_2007</t>
  </si>
  <si>
    <t>Non-interference {Properties} for {Data}-{Type} {Reduction} of {Communicating} {Systems}</t>
  </si>
  <si>
    <t>Toben, Tobe</t>
  </si>
  <si>
    <t>Silva2014</t>
  </si>
  <si>
    <t>On the characterization of missions of systems-of-systems</t>
  </si>
  <si>
    <t>Silva, E. and Cavalcante, E. and Batista, T. and Oquendo, F. and Delicato, F.C. and Pires, P.F.</t>
  </si>
  <si>
    <t>Maia2014</t>
  </si>
  <si>
    <t>On the development of systems-of-systems based on the internet of things: A systematic mapping</t>
  </si>
  <si>
    <t>Maia, P. and Cavalcante, E. and Gomes, P. and Batista, T. and Delicato, F.C. and Pires, P.F.</t>
  </si>
  <si>
    <t>Louali2015736</t>
  </si>
  <si>
    <t>Platform simulation based unmanned aircraft systems design</t>
  </si>
  <si>
    <t>Louali, R. and Bouaziz, S. and Elouardi, A. and Abouzahir, M.</t>
  </si>
  <si>
    <t>Fulop2017</t>
  </si>
  <si>
    <t>Potential factors influencing systems engineering and integration: A model and its application to the ELI-ALPS' research technology systems</t>
  </si>
  <si>
    <t>Fulop, L.J. and Kiss, I. and Kecskes, T. and Mohacsi, A. and Schrettner, L. and Horvath, F. and Meszaros, G. and Gaizer, T. and Montano, J.</t>
  </si>
  <si>
    <t>10.1007/978-3-319-09970-5_30</t>
  </si>
  <si>
    <t>NoAuthor2015</t>
  </si>
  <si>
    <t>Proceedings - 2015 9th Brazilian Symposium on Software Components, Architectures and Reuse, SBCARS 2015</t>
  </si>
  <si>
    <t>http://link.springer.com/10.1007/978-3-319-09970-5_30</t>
  </si>
  <si>
    <t>Proceedings - 3rd International Workshop on Software Engineering for Systems-of-Systems, SESoS 2015</t>
  </si>
  <si>
    <t>NoAuthor2016</t>
  </si>
  <si>
    <t>Proceedings - 4th International Workshop on Software Engineering for Systems-of-Systems, SESoS 2016</t>
  </si>
  <si>
    <t>Proceedings - Asia-Pacific Software Engineering Conference, APSEC</t>
  </si>
  <si>
    <t>Proceedings of the 2016 42nd Latin American Computing Conference, CLEI 2016</t>
  </si>
  <si>
    <t>NoAuthor2013</t>
  </si>
  <si>
    <t>QoSA 2013 - Proceedings of the 9th International ACM Sigsoft Conference on the Quality of Software Architectures</t>
  </si>
  <si>
    <t>smith_quality_2018</t>
  </si>
  <si>
    <t>Quality {Function} {Deployment} {Based} {Conceptual} {Framework} for {Designing} {Resilient} {Urban} {Infrastructure} {System} of {Systems}</t>
  </si>
  <si>
    <t>Mao, Quan and Li, Nan and Peña-Mora, Feniosky</t>
  </si>
  <si>
    <t>10.1007/978-3-642-15228-3_2</t>
  </si>
  <si>
    <t>Bianchi201523</t>
  </si>
  <si>
    <t>Quality Attributes of Systems-of-Systems: A Systematic Literature Review</t>
  </si>
  <si>
    <t>http://link.springer.com/10.1007/978-3-642-15228-3_2</t>
  </si>
  <si>
    <t>Bianchi, T. and Santos, D.S. and Felizardo, K.R.</t>
  </si>
  <si>
    <t>tonetta_reconciling_2017</t>
  </si>
  <si>
    <t>Reconciling {Systems}-{Theoretic} and {Component}-{Centric} {Methods} for {Safety} and {Security} {Co}-analysis</t>
  </si>
  <si>
    <t>Temple, William G. and Wu, Yue and Chen, Binbin and Kalbarczyk, Zbigniew</t>
  </si>
  <si>
    <t>nakagawa_reference_2014</t>
  </si>
  <si>
    <t>Reference {Architectures}</t>
  </si>
  <si>
    <t>Nakagawa, Elisa Yumi and Oquendo, Flavio and Maldonado, José Carlos</t>
  </si>
  <si>
    <t>8406655</t>
  </si>
  <si>
    <t>Requirements for smart cities: Results from a systematic review of literature</t>
  </si>
  <si>
    <t>M. Daneva and B. Lazarov</t>
  </si>
  <si>
    <t>10.1002/sys.21303</t>
  </si>
  <si>
    <t>https://www.scopus.com/inward/record.uri?eid=2-s2.0-84929311662&amp;doi=10.1002%2fsys.21303&amp;partnerID=40&amp;md5=0f971af73488651cdf315429792a6c7b</t>
  </si>
  <si>
    <t>Vierhauser201689</t>
  </si>
  <si>
    <t>Requirements monitoring frameworks: A systematic review</t>
  </si>
  <si>
    <t>Vierhauser, M. and Rabiser, R. and Grünbacher, P.</t>
  </si>
  <si>
    <t>Motta20179</t>
  </si>
  <si>
    <t>Rethinking Interoperability in Contemporary Software Systems</t>
  </si>
  <si>
    <t>Motta, R.C. and De Oliveira, K.M. and Travassos, G.H.</t>
  </si>
  <si>
    <t>Do not use the comparison dimension but keeps all formalism
expected in SLR. They classify it as a quasi-Systematic
Literature Review (qSLR)</t>
  </si>
  <si>
    <t>10.1002/smr.466</t>
  </si>
  <si>
    <t>capilla_second-generation_2013</t>
  </si>
  <si>
    <t>https://onlinelibrary.wiley.com/doi/abs/10.1002/smr.466</t>
  </si>
  <si>
    <t>Second-{Generation} {Product} {Line} {Engineering}: {A} {Case} {Study} at {General} {Motors}</t>
  </si>
  <si>
    <t>Flores, Rick and Krueger, Charles and Clements, Paul</t>
  </si>
  <si>
    <t>redmill_simplifying_2008</t>
  </si>
  <si>
    <t>Simplifying the {Creation} and {Use} of the {Risk} {Matrix}</t>
  </si>
  <si>
    <t>Cook, Robin</t>
  </si>
  <si>
    <t>munch_skating_2013</t>
  </si>
  <si>
    <t>Skating to {Where} the {Puck} {Is} {Going}: {Future} {Systems} and {Software} {Engineering} {Opportunities} and {Challenges}</t>
  </si>
  <si>
    <t>Boehm, Barry</t>
  </si>
  <si>
    <t>Whittington2016</t>
  </si>
  <si>
    <t>Smart Disability: A smart system of systems approach to disability</t>
  </si>
  <si>
    <t>Whittington, P. and Dogan, H.</t>
  </si>
  <si>
    <t>7542943</t>
  </si>
  <si>
    <t>SmartDisability: A smart system of systems approach to disability</t>
  </si>
  <si>
    <t>P. Whittington and H. Dogan</t>
  </si>
  <si>
    <t>Not a SLR</t>
  </si>
  <si>
    <t>tekinerdogan_software_2016</t>
  </si>
  <si>
    <t>Software {Architecture} {Challenges} and {Emerging} {Research} in {Software}-{Intensive} {Systems}-of-{Systems}</t>
  </si>
  <si>
    <t>Oquendo, Flavio</t>
  </si>
  <si>
    <t>10.1002/9780470583067.ch3</t>
  </si>
  <si>
    <t>plaza_software_nodate</t>
  </si>
  <si>
    <t>Software architectures for health care cyber-physical systems: {A} systematic literature review</t>
  </si>
  <si>
    <t>https://onlinelibrary.wiley.com/doi/abs/10.1002/9780470583067.ch3</t>
  </si>
  <si>
    <t>Plaza, Andrea M. and Díaz, Jessica and Pérez, Jennifer</t>
  </si>
  <si>
    <t>Included in the QGS</t>
  </si>
  <si>
    <t>*****</t>
  </si>
  <si>
    <t>ilyas_software_nodate</t>
  </si>
  <si>
    <t>Software integration in global software development: {Challenges} for {GSD} vendors</t>
  </si>
  <si>
    <t>Ilyas, Muhammad and Khan, Siffat Ullah</t>
  </si>
  <si>
    <t>nanz_future_2011</t>
  </si>
  <si>
    <t>Some {Future} {Software} {Engineering} {Opportunities} and {Challenges}</t>
  </si>
  <si>
    <t>kim_special_nodate</t>
  </si>
  <si>
    <t>10.1007/978-3-642-31491-9_12</t>
  </si>
  <si>
    <t>Special issue on software reuse</t>
  </si>
  <si>
    <t>Kim, Dae-Kyoo and Song, Eunjee and Ryoo, Jungwoo and Reddy, Y. Raghu</t>
  </si>
  <si>
    <t>http://link.springer.com/10.1007/978-3-642-31491-9_12</t>
  </si>
  <si>
    <t>hipel_system_2015</t>
  </si>
  <si>
    <t>System of {Systems} {Thinking} in {Policy} {Development}: {Challenges} and {Opportunities}</t>
  </si>
  <si>
    <t>Hipel, Keith W. and Fang, Liping and Bristow, Michele</t>
  </si>
  <si>
    <t>Clark2008</t>
  </si>
  <si>
    <t>System of systems engineering and family of systems engineering from a standards perspective</t>
  </si>
  <si>
    <t>Clark, J.O.</t>
  </si>
  <si>
    <t>DeLima201797</t>
  </si>
  <si>
    <t>System of systems requirements: A systematic literature review using snowballing</t>
  </si>
  <si>
    <t>De Lima, R.M. and De Vargas, D. and Fontoura, L.M.</t>
  </si>
  <si>
    <t>Claims to be a SLR, but extraction process is not clear.</t>
  </si>
  <si>
    <t>katina_system_2014</t>
  </si>
  <si>
    <t>10.1007/978-3-319-19593-3_14</t>
  </si>
  <si>
    <t>System requirements engineering in complex situations</t>
  </si>
  <si>
    <t>Katina, Polinpapilinho F. and Keating, Charles B. and Jaradat, Ra’ed M.</t>
  </si>
  <si>
    <t>http://link.springer.com/10.1007/978-3-319-19593-3_14</t>
  </si>
  <si>
    <t>hutchison_systematic_2013</t>
  </si>
  <si>
    <t>Systematic {Mapping} of {Architectures} for {Telemedicine} {Systems}</t>
  </si>
  <si>
    <t>de Sousa e Silva, Glauco and Guimarães, Ana Paula Nunes and de Oliveira, Hugo Neves and Tavares, Tatiana Aires and dos Anjos, Eudisley Gomes</t>
  </si>
  <si>
    <t>Weak accept SoS is mentioned only in one of the reference's title. SECOND FILTER</t>
  </si>
  <si>
    <t>Lana2017</t>
  </si>
  <si>
    <t>Systems-of-systems development: Initiatives, trends, and challenges</t>
  </si>
  <si>
    <t>Lana, C.A. and Souza, N.M. and Delamaro, M.E. and Nakagawa, E.Y. and Oquendo, F. and Maldonado, J.C.</t>
  </si>
  <si>
    <t>mori_systems--systems_nodate</t>
  </si>
  <si>
    <t>Systems-of-systems modeling using a comprehensive viewpoint-based {SysML} profile</t>
  </si>
  <si>
    <t>Mori, Marco and Ceccarelli, Andrea and Lollini, Paolo and Frömel, Bernhard and Brancati, Francesco and Bondavalli, Andrea</t>
  </si>
  <si>
    <t>hutchison_fast_2009</t>
  </si>
  <si>
    <t>The {FAST} {Platform}: {An} {Open} and {Semantically}-{Enriched} {Platform} for {Designing} {Multi}-channel and {Enterprise}-{Class} {Gadgets}</t>
  </si>
  <si>
    <t>Hoyer, Volker and Janner, Till and Delchev, Ivan and Fuchsloch, Andrea and López, Javier and Ortega, Sebastian and Fernández, Rafael and Möller, Knud Hinnerk and Rivera, Ismael and Reyes, Marcos and Fradinho, Manuel</t>
  </si>
  <si>
    <t>noauthor_foundation_2015</t>
  </si>
  <si>
    <t>The {Foundation} of {Cognitive} {Computing}</t>
  </si>
  <si>
    <t>https://doi.org/10.1016/j.ijproman.2016.06.002</t>
  </si>
  <si>
    <t>kuhrmann_right_2016</t>
  </si>
  <si>
    <t>The {Right} {Degree} of {Agility} in {Rich} {Processes}</t>
  </si>
  <si>
    <t>Diebold, Philipp and Zehler, Thomas</t>
  </si>
  <si>
    <t>stolfa_spi_2017</t>
  </si>
  <si>
    <t>https://www.sciencedirect.com/science/article/pii/S0263786316300412</t>
  </si>
  <si>
    <t>The {SPI} {Manifesto} {Revisited}</t>
  </si>
  <si>
    <t>Breske, Eva and Schweigert, Tomas</t>
  </si>
  <si>
    <t xml:space="preserve"> ISI:000419178900003</t>
  </si>
  <si>
    <t>The Complementary Perspective of System of Systems in Collaboration, Integration, and Logistics: A Value-Chain Based Paradigm of Supply ChainManagement</t>
  </si>
  <si>
    <t>Jaradat, Raed and Adams, Frank and Abutabenjeh, Sawsan and Keating, Charles</t>
  </si>
  <si>
    <t>Syynimaa2017400</t>
  </si>
  <si>
    <t>The quest for underpinning theory of enterprise architecture: General systems theory</t>
  </si>
  <si>
    <t>Syynimaa, N.</t>
  </si>
  <si>
    <t>10.1002/sys.20079</t>
  </si>
  <si>
    <t>meersman_towards_2014</t>
  </si>
  <si>
    <t>https://www.scopus.com/inward/record.uri?eid=2-s2.0-36849076265&amp;doi=10.1002%2fsys.20079&amp;partnerID=40&amp;md5=f8c7a953c98b496fb604581e43a33116</t>
  </si>
  <si>
    <t>Towards a {Conceptual} {Framework} for {Requirements} {Interoperability} in {Complex} {Systems} {Engineering}</t>
  </si>
  <si>
    <t>Szejka, Anderson Luis and Aubry, Alexis and Panetto, Hervé and Júnior, Osiris Canciglieri and Loures, Eduardo Rocha</t>
  </si>
  <si>
    <t>guelfi_trust_2007</t>
  </si>
  <si>
    <t>Trust {Strategies} and {Policies} in {Complex} {Socio}-technical {Safety}-{Critical} {Domains}: {An} {Analysis} of the {Air} {Traffic} {Management} {Domain}</t>
  </si>
  <si>
    <t>Felici, Massimo</t>
  </si>
  <si>
    <t>Duplicate reports</t>
  </si>
  <si>
    <t>Duplicate with ISI:000258662700004</t>
  </si>
  <si>
    <t>Hiang2011554</t>
  </si>
  <si>
    <t>ISI:000258662700004</t>
  </si>
  <si>
    <t>Understanding "system-of-systems" in the defense context</t>
  </si>
  <si>
    <t>Hiang, T.S. and Ngah, N.C.</t>
  </si>
  <si>
    <t>Fendali2017</t>
  </si>
  <si>
    <t>Understanding evolution in systems of systems</t>
  </si>
  <si>
    <t>Fendali, M.H. and Meslati, D. and Borne, I.</t>
  </si>
  <si>
    <t>bencomo_using_2014</t>
  </si>
  <si>
    <t>Using {Models} at {Runtime} to {Address} {Assurance} for {Self}-{Adaptive} {Systems}</t>
  </si>
  <si>
    <t>Cheng, Betty H. C. and Eder, Kerstin I. and Gogolla, Martin and Grunske, Lars and Litoiu, Marin and Müller, Hausi A. and Pelliccione, Patrizio and Perini, Anna and Qureshi, Nauman A. and Rumpe, Bernhard and Schneider, Daniel and Trollmann, Frank and Villegas, Norha M.</t>
  </si>
  <si>
    <t>mohagheghi_where_2013</t>
  </si>
  <si>
    <t>Where does model-driven engineering help? {Experiences} from three industrial cases</t>
  </si>
  <si>
    <t>Mohagheghi, Parastoo and Gilani, Wasif and Stefanescu, Alin and Fernandez, Miguel A. and Nordmoen, Bjørn and Fritzsche, Mathias</t>
  </si>
  <si>
    <t>10.1007/978-3-642-41533-3_31</t>
  </si>
  <si>
    <t>http://link.springer.com/10.1007/978-3-642-41533-3_31</t>
  </si>
  <si>
    <t>10.1002/9780470583067.ch1</t>
  </si>
  <si>
    <t>https://onlinelibrary.wiley.com/doi/abs/10.1002/9780470583067.ch1</t>
  </si>
  <si>
    <t>10.1007/978-3-540-92966-6_2</t>
  </si>
  <si>
    <t>http://link.springer.com/10.1007/978-3-540-92966-6_2</t>
  </si>
  <si>
    <t>10.1007/978-3-319-94135-6_12</t>
  </si>
  <si>
    <t>http://link.springer.com/10.1007/978-3-319-94135-6_12</t>
  </si>
  <si>
    <t>subtype</t>
  </si>
  <si>
    <t>10.1016/j.procs.2014.09.026</t>
  </si>
  <si>
    <t>https://www.scopus.com/inward/record.uri?eid=2-s2.0-84938573594&amp;doi=10.1016%2fj.procs.2014.09.026&amp;partnerID=40&amp;md5=8e311ca1d689033ea031ee916864c781</t>
  </si>
  <si>
    <t>10.1007/978-3-319-19593-3_7</t>
  </si>
  <si>
    <t>https://files.zotero.net/610591112/Papatheocharous%20et%20al.%20-%202015%20-%20Ecosystems%20and%20Open%20Innovation%20for%20Embedded%20System.pdf</t>
  </si>
  <si>
    <t>10.1111/mice.12314</t>
  </si>
  <si>
    <t>https://onlinelibrary.wiley.com/doi/abs/10.1111/mice.12314</t>
  </si>
  <si>
    <t>10.1007/s10270-017-0641-6</t>
  </si>
  <si>
    <t>http://link.springer.com/10.1007/s10270-017-0641-6</t>
  </si>
  <si>
    <t>10.1002/sys.21339</t>
  </si>
  <si>
    <t>https://www.scopus.com/inward/record.uri?eid=2-s2.0-84978115997&amp;doi=10.1002%2fsys.21339&amp;partnerID=40&amp;md5=4b2080200581b0e8bd29a574f2d3f753</t>
  </si>
  <si>
    <t>ISI:000384666600003</t>
  </si>
  <si>
    <t>https://onlinelibrary.wiley.com/doi/abs/10.1002/sys.21339</t>
  </si>
  <si>
    <t>useful for SoS cost/value</t>
  </si>
  <si>
    <t>10.1007/s10270-011-0222-z</t>
  </si>
  <si>
    <t>http://link.springer.com/10.1007/s10270-011-0222-z</t>
  </si>
  <si>
    <t>10.1002/sys.21441</t>
  </si>
  <si>
    <t>https://www.scopus.com/inward/record.uri?eid=2-s2.0-85047658812&amp;doi=10.1002%2fsys.21441&amp;partnerID=40&amp;md5=bc605e1c1d711f12162117dea6408b54</t>
  </si>
  <si>
    <t>10.1007/s10270-018-0675-4</t>
  </si>
  <si>
    <t>http://link.springer.com/10.1007/s10270-018-0675-4</t>
  </si>
  <si>
    <t>ISI:000333918400001</t>
  </si>
  <si>
    <t>10.1155/2014/536462</t>
  </si>
  <si>
    <t>https://www.hindawi.com/journals/tswj/2014/536462/abs/</t>
  </si>
  <si>
    <t>10.1007/978-3-642-04211-9_6</t>
  </si>
  <si>
    <t>http://link.springer.com/10.1007/978-3-642-04211-9_6</t>
  </si>
  <si>
    <t>10.1002/9781118180310.ch30</t>
  </si>
  <si>
    <t>https://onlinelibrary.wiley.com/doi/abs/10.1002/9781118180310.ch30</t>
  </si>
  <si>
    <t>10.1007/978-3-319-30270-6_6</t>
  </si>
  <si>
    <t>http://link.springer.com/10.1007/978-3-319-30270-6_6</t>
  </si>
  <si>
    <t>10.1007/s00766-017-0278-6</t>
  </si>
  <si>
    <t>http://link.springer.com/10.1007/s00766-017-0278-6</t>
  </si>
  <si>
    <t>10.1007/978-3-319-13251-8_5</t>
  </si>
  <si>
    <t>https://www.zotero.org/groups/2204295/ds6-system_of_systems_secondary_studies/items/itemKey/I4AX56C5/q/heteroge</t>
  </si>
  <si>
    <t>10.1007/978-3-319-18612-2_23</t>
  </si>
  <si>
    <t>http://link.springer.com/10.1007/978-3-319-18612-2_23</t>
  </si>
  <si>
    <t>10.1007/978-3-642-44930-7_5</t>
  </si>
  <si>
    <t>http://link.springer.com/10.1007/978-3-642-44930-7_5</t>
  </si>
  <si>
    <t>10.1007/978-3-662-43896-1_8</t>
  </si>
  <si>
    <t>http://link.springer.com/10.1007/978-3-662-43896-1_8</t>
  </si>
  <si>
    <t>10.1007/978-3-319-09970-5_27</t>
  </si>
  <si>
    <t>https://files.zotero.net/4195682086/Abukwaik2014_Chapter_Interoperability-RelatedArchit.pdf</t>
  </si>
  <si>
    <t>10.1007/978-3-642-15228-3_1</t>
  </si>
  <si>
    <t>http://link.springer.com/10.1007/978-3-642-15228-3_1</t>
  </si>
  <si>
    <t>Peer reviewed</t>
  </si>
  <si>
    <t>10.1007/978-1-4471-4126-6_1</t>
  </si>
  <si>
    <t>http://link.springer.com/10.1007/978-1-4471-4126-6_1</t>
  </si>
  <si>
    <t>10.1007/978-3-319-42512-2_1</t>
  </si>
  <si>
    <t>http://link.springer.com/10.1007/978-3-319-42512-2_1</t>
  </si>
  <si>
    <t>how did this end up here?</t>
  </si>
  <si>
    <t>10.1145/2642803.2642825</t>
  </si>
  <si>
    <t>https://www.scopus.com/inward/record.uri?eid=2-s2.0-84907414435&amp;doi=10.1145%2f2642803.2642825&amp;partnerID=40&amp;md5=3ae998ecd84b8cbdd2bd40cc819f427e</t>
  </si>
  <si>
    <t>10.1007/s11334-007-0038-8</t>
  </si>
  <si>
    <t>http://link.springer.com/10.1007/s11334-007-0038-8</t>
  </si>
  <si>
    <t>10.1007/s10270-016-0547-8</t>
  </si>
  <si>
    <t>http://link.springer.com/10.1007/s10270-016-0547-8</t>
  </si>
  <si>
    <t>10.1007/978-3-642-37422-7_27</t>
  </si>
  <si>
    <t>http://link.springer.com/10.1007/978-3-642-37422-7_27</t>
  </si>
  <si>
    <t>10.1007/978-3-319-75396-6_3</t>
  </si>
  <si>
    <t>http://link.springer.com/10.1007/978-3-319-75396-6_3</t>
  </si>
  <si>
    <t>10.1002/9781118930960.ch3</t>
  </si>
  <si>
    <t>https://onlinelibrary.wiley.com/doi/abs/10.1002/9781118930960.ch3</t>
  </si>
  <si>
    <t>10.1007/978-3-319-91602-6_6</t>
  </si>
  <si>
    <t>http://link.springer.com/10.1007/978-3-319-91602-6_6</t>
  </si>
  <si>
    <t>10.1002/9780470087923.hhs686</t>
  </si>
  <si>
    <t>https://onlinelibrary.wiley.com/doi/abs/10.1002/9780470087923.hhs686</t>
  </si>
  <si>
    <t>10.1002/9781118180310.ch26</t>
  </si>
  <si>
    <t>https://onlinelibrary.wiley.com/doi/abs/10.1002/9781118180310.ch26</t>
  </si>
  <si>
    <t>10.1007/978-3-540-73210-5_32</t>
  </si>
  <si>
    <t>http://link.springer.com/10.1007/978-3-540-73210-5_32</t>
  </si>
  <si>
    <t>10.1145/2642803.2642829</t>
  </si>
  <si>
    <t>https://www.scopus.com/inward/record.uri?eid=2-s2.0-84907390121&amp;doi=10.1145%2f2642803.2642829&amp;partnerID=40&amp;md5=5430e278c6e4e6906859450873e3dd64</t>
  </si>
  <si>
    <t>10.1145/2642803.2642828</t>
  </si>
  <si>
    <t>https://www.scopus.com/inward/record.uri?eid=2-s2.0-84907396094&amp;doi=10.1145%2f2642803.2642828&amp;partnerID=40&amp;md5=095b7e4a37825cdfe3d4b860054ff8f5</t>
  </si>
  <si>
    <t>10.1109/ICoCS.2014.7061002</t>
  </si>
  <si>
    <t>https://www.scopus.com/inward/record.uri?eid=2-s2.0-84929190633&amp;doi=10.1109%2fICoCS.2014.7061002&amp;partnerID=40&amp;md5=b4ebdcb081241551f7a3af19081380e2</t>
  </si>
  <si>
    <t>10.1109/SysEng.2017.8088284</t>
  </si>
  <si>
    <t>https://www.scopus.com/inward/record.uri?eid=2-s2.0-85040118010&amp;doi=10.1109%2fSysEng.2017.8088284&amp;partnerID=40&amp;md5=264ff984ee0c07c8c6aee159c3e82f16</t>
  </si>
  <si>
    <t>https://www.scopus.com/inward/record.uri?eid=2-s2.0-84958555041&amp;partnerID=40&amp;md5=bedd247c08ad38a76927b2631f214d2f</t>
  </si>
  <si>
    <t>https://www.scopus.com/inward/record.uri?eid=2-s2.0-84954419197&amp;partnerID=40&amp;md5=cb5f2b188b5f158cbf0830f6b7d72baf</t>
  </si>
  <si>
    <t>https://www.scopus.com/inward/record.uri?eid=2-s2.0-84974529282&amp;partnerID=40&amp;md5=15b4a92b9457f4ab2c2d3d2d2d272d3f</t>
  </si>
  <si>
    <t>https://www.scopus.com/inward/record.uri?eid=2-s2.0-85017674294&amp;partnerID=40&amp;md5=42476fcdd9eaaf582c5c6ee4ddd1f6f2</t>
  </si>
  <si>
    <t>https://www.scopus.com/inward/record.uri?eid=2-s2.0-85013977529&amp;partnerID=40&amp;md5=a90068e3188b4cba1bff94a7db39b14b</t>
  </si>
  <si>
    <t>https://www.scopus.com/inward/record.uri?eid=2-s2.0-84880555981&amp;partnerID=40&amp;md5=cafee5a4d805697cfc1aecf164eff986</t>
  </si>
  <si>
    <t>10.1007/978-3-319-91635-4_24</t>
  </si>
  <si>
    <t>http://link.springer.com/10.1007/978-3-319-91635-4_24</t>
  </si>
  <si>
    <t>10.1109/SESoS.2015.12</t>
  </si>
  <si>
    <t>https://www.scopus.com/inward/record.uri?eid=2-s2.0-84954448034&amp;doi=10.1109%2fSESoS.2015.12&amp;partnerID=40&amp;md5=e71e4f88c35a5a1812f1234ebbd167f1</t>
  </si>
  <si>
    <t>10.1007/978-3-319-66284-8_9</t>
  </si>
  <si>
    <t>http://link.springer.com/10.1007/978-3-319-66284-8_9</t>
  </si>
  <si>
    <t>10.1002/9781118930960.ch2</t>
  </si>
  <si>
    <t>https://onlinelibrary.wiley.com/doi/abs/10.1002/9781118930960.ch2</t>
  </si>
  <si>
    <t>10.1109/RCIS.2018.8406655</t>
  </si>
  <si>
    <t>https://ieeexplore.ieee.org/stamp/stamp.jsp?tp=&amp;arnumber=8406655</t>
  </si>
  <si>
    <t>10.1016/j.infsof.2016.08.005</t>
  </si>
  <si>
    <t>https://www.scopus.com/inward/record.uri?eid=2-s2.0-84984972165&amp;doi=10.1016%2fj.infsof.2016.08.005&amp;partnerID=40&amp;md5=51a8d3625f389a73791e540cb0f4fc7f</t>
  </si>
  <si>
    <t>10.1109/JSOS.2017.5</t>
  </si>
  <si>
    <t>https://www.scopus.com/inward/record.uri?eid=2-s2.0-85026360718&amp;doi=10.1109%2fJSOS.2017.5&amp;partnerID=40&amp;md5=dd6d73a1a2d4ccadc3871b2fad2ce2b4</t>
  </si>
  <si>
    <t>10.1007/978-3-642-36583-6_15</t>
  </si>
  <si>
    <t>http://link.springer.com/10.1007/978-3-642-36583-6_15</t>
  </si>
  <si>
    <t>10.1007/978-1-84800-100-8_15</t>
  </si>
  <si>
    <t>http://link.springer.com/10.1007/978-1-84800-100-8_15</t>
  </si>
  <si>
    <t>10.1007/978-3-642-37395-4_19</t>
  </si>
  <si>
    <t>http://link.springer.com/10.1007/978-3-642-37395-4_19</t>
  </si>
  <si>
    <t>10.1109/SYSOSE.2016.7542943</t>
  </si>
  <si>
    <t>https://www.scopus.com/inward/record.uri?eid=2-s2.0-84985946772&amp;doi=10.1109%2fSYSOSE.2016.7542943&amp;partnerID=40&amp;md5=62a4a666b58d2505ca14269247eed976</t>
  </si>
  <si>
    <t>http://eprints.bournemouth.ac.uk/24749/1/07542943.pdf</t>
  </si>
  <si>
    <t>10.1007/978-3-319-48992-6_1</t>
  </si>
  <si>
    <t>http://link.springer.com/10.1007/978-3-319-48992-6_1</t>
  </si>
  <si>
    <t>looks like an interesting paper</t>
  </si>
  <si>
    <t>10.1002/smr.1930</t>
  </si>
  <si>
    <t>https://onlinelibrary.wiley.com/doi/abs/10.1002/smr.1930</t>
  </si>
  <si>
    <t>10.1002/smr.1875</t>
  </si>
  <si>
    <t>https://onlinelibrary.wiley.com/doi/abs/10.1002/smr.1875</t>
  </si>
  <si>
    <t>out of scope?</t>
  </si>
  <si>
    <t>10.1007/978-3-642-15187-3_1</t>
  </si>
  <si>
    <t>http://link.springer.com/10.1007/978-3-642-15187-3_1</t>
  </si>
  <si>
    <t>10.1002/spe.2504</t>
  </si>
  <si>
    <t>https://onlinelibrary.wiley.com/doi/abs/10.1002/spe.2504</t>
  </si>
  <si>
    <t>10.1002/9781119036821.ch2</t>
  </si>
  <si>
    <t>https://onlinelibrary.wiley.com/doi/abs/10.1002/9781119036821.ch2</t>
  </si>
  <si>
    <t>10.1109/SYSOSE.2008.4724201</t>
  </si>
  <si>
    <t>https://www.scopus.com/inward/record.uri?eid=2-s2.0-78650760060&amp;doi=10.1109%2fSYSOSE.2008.4724201&amp;partnerID=40&amp;md5=a6da531513f2b5f094d52e4e0dc79741</t>
  </si>
  <si>
    <t>10.18293/SEKE2017-114</t>
  </si>
  <si>
    <t>https://www.scopus.com/inward/record.uri?eid=2-s2.0-85029513954&amp;doi=10.18293%2fSEKE2017-114&amp;partnerID=40&amp;md5=45b00b8a0c425ded7ad69cb461e73184</t>
  </si>
  <si>
    <t>10.1007/s00766-012-0157-0</t>
  </si>
  <si>
    <t>http://link.springer.com/10.1007/s00766-012-0157-0</t>
  </si>
  <si>
    <t>10.1007/978-3-642-39646-5_16</t>
  </si>
  <si>
    <t>https://files.zotero.net/20657914616/de%20Sousa%20e%20Silva%20et%20al.%20-%202013%20-%20Systematic%20Mapping%20of%20Architectures%20for%20Telemedici.pdf</t>
  </si>
  <si>
    <t>10.1109/CLEI.2016.7833329</t>
  </si>
  <si>
    <t>https://www.scopus.com/inward/record.uri?eid=2-s2.0-85013985158&amp;doi=10.1109%2fCLEI.2016.7833329&amp;partnerID=40&amp;md5=4d34340dbae7b8921be2699d94cc60b3</t>
  </si>
  <si>
    <t>10.1002/smr.1878</t>
  </si>
  <si>
    <t>https://onlinelibrary.wiley.com/doi/abs/10.1002/smr.1878</t>
  </si>
  <si>
    <t>might be useful for the conceptual model</t>
  </si>
  <si>
    <t>10.1007/978-3-642-10383-4_21</t>
  </si>
  <si>
    <t>http://link.springer.com/10.1007/978-3-642-10383-4_21</t>
  </si>
  <si>
    <t>10.1002/9781119183648.ch1</t>
  </si>
  <si>
    <t>https://onlinelibrary.wiley.com/doi/abs/10.1002/9781119183648.ch1</t>
  </si>
  <si>
    <t>10.1007/978-3-319-31545-4_2</t>
  </si>
  <si>
    <t>http://link.springer.com/10.1007/978-3-319-31545-4_2</t>
  </si>
  <si>
    <t>10.1007/978-3-319-64218-5_33</t>
  </si>
  <si>
    <t>http://link.springer.com/10.1007/978-3-319-64218-5_33</t>
  </si>
  <si>
    <t>ISI:000419178900003</t>
  </si>
  <si>
    <t>10.3390/systems5040050</t>
  </si>
  <si>
    <t>http://www.mdpi.com/2079-8954/5/4/50/html</t>
  </si>
  <si>
    <t>https://www.scopus.com/inward/record.uri?eid=2-s2.0-85023160729&amp;partnerID=40&amp;md5=cee342f9a4fafefbb9df10e1fe523aa5</t>
  </si>
  <si>
    <t>10.1007/978-3-662-45550-0_24</t>
  </si>
  <si>
    <t>http://link.springer.com/10.1007/978-3-662-45550-0_24</t>
  </si>
  <si>
    <t>10.1007/978-3-540-71876-5_4</t>
  </si>
  <si>
    <t>http://link.springer.com/10.1007/978-3-540-71876-5_4</t>
  </si>
  <si>
    <t>https://onlinelibrary.wiley.com/doi/full/10.1002/j.2334-5837.2011.tb01225.x</t>
  </si>
  <si>
    <t>10.1109/SysEng.2017.8088283</t>
  </si>
  <si>
    <t>https://www.scopus.com/inward/record.uri?eid=2-s2.0-85040122747&amp;doi=10.1109%2fSysEng.2017.8088283&amp;partnerID=40&amp;md5=24e541cf1bfaf07789cc03beb43bc79d</t>
  </si>
  <si>
    <t>10.1007/978-3-319-08915-7_4</t>
  </si>
  <si>
    <t>https://files.zotero.net/18009511617/Cheng%20et%20al.%20-%202014%20-%20Using%20Models%20at%20Runtime%20to%20Address%20Assurance%20for%20S.pdf</t>
  </si>
  <si>
    <t>10.1007/s10270-011-0219-7</t>
  </si>
  <si>
    <t>http://link.springer.com/10.1007/s10270-011-0219-7</t>
  </si>
  <si>
    <t>Exploratory survey method</t>
  </si>
  <si>
    <t>******</t>
  </si>
  <si>
    <t>Still an SLR</t>
  </si>
  <si>
    <t>FINAL DATASET SIZE</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</si>
</sst>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1.0"/>
      <name val="Cambria"/>
    </font>
    <font>
      <b/>
    </font>
    <font>
      <sz val="11.0"/>
      <name val="Cambria"/>
    </font>
    <font>
      <b/>
      <sz val="10.0"/>
      <name val="Arial"/>
    </font>
    <font>
      <u/>
      <sz val="11.0"/>
      <color rgb="FF0000FF"/>
      <name val="Cambria"/>
    </font>
    <font/>
    <font>
      <sz val="10.0"/>
      <name val="Arial"/>
    </font>
    <font>
      <u/>
      <color rgb="FF0000FF"/>
    </font>
    <font>
      <sz val="11.0"/>
      <color rgb="FF000000"/>
      <name val="Inconsolata"/>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readingOrder="0"/>
    </xf>
    <xf borderId="0" fillId="0" fontId="3" numFmtId="0" xfId="0" applyAlignment="1" applyFont="1">
      <alignment shrinkToFit="0" vertical="bottom" wrapText="0"/>
    </xf>
    <xf borderId="1" fillId="0" fontId="4" numFmtId="0" xfId="0" applyAlignment="1" applyBorder="1" applyFont="1">
      <alignment shrinkToFit="0" vertical="bottom" wrapText="0"/>
    </xf>
    <xf borderId="0" fillId="0" fontId="4" numFmtId="0" xfId="0" applyAlignment="1" applyFont="1">
      <alignment shrinkToFit="0" vertical="bottom" wrapText="0"/>
    </xf>
    <xf borderId="0" fillId="0" fontId="5" numFmtId="0" xfId="0" applyAlignment="1" applyFont="1">
      <alignment shrinkToFit="0" vertical="bottom" wrapText="0"/>
    </xf>
    <xf borderId="1" fillId="0" fontId="6" numFmtId="0" xfId="0" applyBorder="1" applyFont="1"/>
    <xf borderId="1" fillId="0" fontId="6" numFmtId="0" xfId="0" applyAlignment="1" applyBorder="1" applyFont="1">
      <alignment readingOrder="0"/>
    </xf>
    <xf borderId="0" fillId="0" fontId="7" numFmtId="0" xfId="0" applyAlignment="1" applyFont="1">
      <alignment shrinkToFit="0" vertical="bottom" wrapText="0"/>
    </xf>
    <xf borderId="1" fillId="0" fontId="3" numFmtId="0" xfId="0" applyAlignment="1" applyBorder="1" applyFont="1">
      <alignment shrinkToFit="0" vertical="bottom" wrapText="0"/>
    </xf>
    <xf borderId="1" fillId="0" fontId="7" numFmtId="0" xfId="0" applyAlignment="1" applyBorder="1" applyFont="1">
      <alignment shrinkToFit="0" vertical="bottom" wrapText="1"/>
    </xf>
    <xf borderId="0" fillId="0" fontId="7" numFmtId="0" xfId="0" applyAlignment="1" applyFont="1">
      <alignment readingOrder="0" shrinkToFit="0" vertical="bottom" wrapText="0"/>
    </xf>
    <xf borderId="1" fillId="0" fontId="8" numFmtId="0" xfId="0" applyBorder="1" applyFont="1"/>
    <xf borderId="1" fillId="0" fontId="7" numFmtId="0" xfId="0" applyAlignment="1" applyBorder="1" applyFont="1">
      <alignment shrinkToFit="0" vertical="bottom" wrapText="0"/>
    </xf>
    <xf borderId="0" fillId="0" fontId="7" numFmtId="0" xfId="0" applyAlignment="1" applyFont="1">
      <alignment shrinkToFit="0" vertical="bottom" wrapText="1"/>
    </xf>
    <xf borderId="0" fillId="0" fontId="6" numFmtId="0" xfId="0" applyAlignment="1" applyFont="1">
      <alignment readingOrder="0"/>
    </xf>
    <xf borderId="0" fillId="2" fontId="9" numFmtId="0" xfId="0" applyFill="1" applyFont="1"/>
    <xf borderId="0" fillId="0" fontId="3" numFmtId="0" xfId="0" applyAlignment="1" applyFont="1">
      <alignment readingOrder="0" shrinkToFit="0" vertical="bottom" wrapText="0"/>
    </xf>
    <xf borderId="1" fillId="0" fontId="4" numFmtId="0" xfId="0" applyAlignment="1" applyBorder="1" applyFont="1">
      <alignment shrinkToFit="0" vertical="bottom" wrapText="1"/>
    </xf>
    <xf borderId="1" fillId="0" fontId="2" numFmtId="0" xfId="0" applyBorder="1" applyFont="1"/>
  </cellXfs>
  <cellStyles count="1">
    <cellStyle xfId="0" name="Normal" builtinId="0"/>
  </cellStyles>
  <dxfs count="3">
    <dxf>
      <font/>
      <fill>
        <patternFill patternType="solid">
          <fgColor rgb="FFF4C7C3"/>
          <bgColor rgb="FFF4C7C3"/>
        </patternFill>
      </fill>
      <border/>
    </dxf>
    <dxf>
      <font/>
      <fill>
        <patternFill patternType="solid">
          <fgColor rgb="FFB7E1CD"/>
          <bgColor rgb="FFB7E1C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link.springer.com/10.1007/978-3-319-19593-3_14" TargetMode="External"/><Relationship Id="rId42" Type="http://schemas.openxmlformats.org/officeDocument/2006/relationships/hyperlink" Target="https://www.sciencedirect.com/science/article/pii/S0263786316300412" TargetMode="External"/><Relationship Id="rId41" Type="http://schemas.openxmlformats.org/officeDocument/2006/relationships/hyperlink" Target="https://doi.org/10.1016/j.ijproman.2016.06.002" TargetMode="External"/><Relationship Id="rId44" Type="http://schemas.openxmlformats.org/officeDocument/2006/relationships/hyperlink" Target="http://link.springer.com/10.1007/978-3-642-41533-3_31" TargetMode="External"/><Relationship Id="rId43" Type="http://schemas.openxmlformats.org/officeDocument/2006/relationships/hyperlink" Target="https://www.scopus.com/inward/record.uri?eid=2-s2.0-36849076265&amp;doi=10.1002%2Fsys.20079&amp;partnerID=40&amp;md5=f8c7a953c98b496fb604581e43a33116" TargetMode="External"/><Relationship Id="rId46" Type="http://schemas.openxmlformats.org/officeDocument/2006/relationships/hyperlink" Target="http://link.springer.com/10.1007/978-3-540-92966-6_2" TargetMode="External"/><Relationship Id="rId45" Type="http://schemas.openxmlformats.org/officeDocument/2006/relationships/hyperlink" Target="https://onlinelibrary.wiley.com/doi/abs/10.1002/9780470583067.ch1" TargetMode="External"/><Relationship Id="rId107" Type="http://schemas.openxmlformats.org/officeDocument/2006/relationships/hyperlink" Target="https://onlinelibrary.wiley.com/doi/abs/10.1002/9781119036821.ch2" TargetMode="External"/><Relationship Id="rId106" Type="http://schemas.openxmlformats.org/officeDocument/2006/relationships/hyperlink" Target="https://onlinelibrary.wiley.com/doi/abs/10.1002/spe.2504" TargetMode="External"/><Relationship Id="rId105" Type="http://schemas.openxmlformats.org/officeDocument/2006/relationships/hyperlink" Target="http://link.springer.com/10.1007/978-3-642-15187-3_1" TargetMode="External"/><Relationship Id="rId104" Type="http://schemas.openxmlformats.org/officeDocument/2006/relationships/hyperlink" Target="https://onlinelibrary.wiley.com/doi/abs/10.1002/smr.1875" TargetMode="External"/><Relationship Id="rId109" Type="http://schemas.openxmlformats.org/officeDocument/2006/relationships/hyperlink" Target="https://www.scopus.com/inward/record.uri?eid=2-s2.0-85029513954&amp;doi=10.18293%2FSEKE2017-114&amp;partnerID=40&amp;md5=45b00b8a0c425ded7ad69cb461e73184" TargetMode="External"/><Relationship Id="rId108" Type="http://schemas.openxmlformats.org/officeDocument/2006/relationships/hyperlink" Target="https://www.scopus.com/inward/record.uri?eid=2-s2.0-78650760060&amp;doi=10.1109%2FSYSOSE.2008.4724201&amp;partnerID=40&amp;md5=a6da531513f2b5f094d52e4e0dc79741" TargetMode="External"/><Relationship Id="rId48" Type="http://schemas.openxmlformats.org/officeDocument/2006/relationships/hyperlink" Target="https://www.scopus.com/inward/record.uri?eid=2-s2.0-84938573594&amp;doi=10.1016%2Fj.procs.2014.09.026&amp;partnerID=40&amp;md5=8e311ca1d689033ea031ee916864c781" TargetMode="External"/><Relationship Id="rId47" Type="http://schemas.openxmlformats.org/officeDocument/2006/relationships/hyperlink" Target="http://link.springer.com/10.1007/978-3-319-94135-6_12" TargetMode="External"/><Relationship Id="rId49" Type="http://schemas.openxmlformats.org/officeDocument/2006/relationships/hyperlink" Target="https://files.zotero.net/610591112/Papatheocharous%20et%20al.%20-%202015%20-%20Ecosystems%20and%20Open%20Innovation%20for%20Embedded%20System.pdf" TargetMode="External"/><Relationship Id="rId103" Type="http://schemas.openxmlformats.org/officeDocument/2006/relationships/hyperlink" Target="https://onlinelibrary.wiley.com/doi/abs/10.1002/smr.1930" TargetMode="External"/><Relationship Id="rId102" Type="http://schemas.openxmlformats.org/officeDocument/2006/relationships/hyperlink" Target="http://link.springer.com/10.1007/978-3-319-48992-6_1" TargetMode="External"/><Relationship Id="rId101" Type="http://schemas.openxmlformats.org/officeDocument/2006/relationships/hyperlink" Target="http://eprints.bournemouth.ac.uk/24749/1/07542943.pdf" TargetMode="External"/><Relationship Id="rId100" Type="http://schemas.openxmlformats.org/officeDocument/2006/relationships/hyperlink" Target="https://www.scopus.com/inward/record.uri?eid=2-s2.0-84985946772&amp;doi=10.1109%2FSYSOSE.2016.7542943&amp;partnerID=40&amp;md5=62a4a666b58d2505ca14269247eed976" TargetMode="External"/><Relationship Id="rId31" Type="http://schemas.openxmlformats.org/officeDocument/2006/relationships/hyperlink" Target="http://link.springer.com/10.1007/978-3-319-51133-7_84" TargetMode="External"/><Relationship Id="rId30" Type="http://schemas.openxmlformats.org/officeDocument/2006/relationships/hyperlink" Target="https://www.scopus.com/inward/record.uri?eid=2-s2.0-84883540322&amp;doi=10.1109%2FICNSurv.2013.6548531&amp;partnerID=40&amp;md5=75818bfd2a22ff8ecd0686142c7f2d83" TargetMode="External"/><Relationship Id="rId33" Type="http://schemas.openxmlformats.org/officeDocument/2006/relationships/hyperlink" Target="http://link.springer.com/10.1007/978-3-642-39031-9_14" TargetMode="External"/><Relationship Id="rId32" Type="http://schemas.openxmlformats.org/officeDocument/2006/relationships/hyperlink" Target="https://www.scopus.com/inward/record.uri?eid=2-s2.0-84974578334&amp;doi=10.1145%2F2897829.2897835&amp;partnerID=40&amp;md5=53f0bab4a96ee9997256f7ccce05f9a6" TargetMode="External"/><Relationship Id="rId35" Type="http://schemas.openxmlformats.org/officeDocument/2006/relationships/hyperlink" Target="http://link.springer.com/10.1007/978-3-642-15228-3_2" TargetMode="External"/><Relationship Id="rId34" Type="http://schemas.openxmlformats.org/officeDocument/2006/relationships/hyperlink" Target="http://link.springer.com/10.1007/978-3-319-09970-5_30" TargetMode="External"/><Relationship Id="rId37" Type="http://schemas.openxmlformats.org/officeDocument/2006/relationships/hyperlink" Target="https://onlinelibrary.wiley.com/doi/abs/10.1002/smr.466" TargetMode="External"/><Relationship Id="rId36" Type="http://schemas.openxmlformats.org/officeDocument/2006/relationships/hyperlink" Target="https://www.scopus.com/inward/record.uri?eid=2-s2.0-84929311662&amp;doi=10.1002%2Fsys.21303&amp;partnerID=40&amp;md5=0f971af73488651cdf315429792a6c7b" TargetMode="External"/><Relationship Id="rId39" Type="http://schemas.openxmlformats.org/officeDocument/2006/relationships/hyperlink" Target="http://link.springer.com/10.1007/978-3-642-31491-9_12" TargetMode="External"/><Relationship Id="rId38" Type="http://schemas.openxmlformats.org/officeDocument/2006/relationships/hyperlink" Target="https://onlinelibrary.wiley.com/doi/abs/10.1002/9780470583067.ch3" TargetMode="External"/><Relationship Id="rId20" Type="http://schemas.openxmlformats.org/officeDocument/2006/relationships/hyperlink" Target="https://www.scopus.com/inward/record.uri?eid=2-s2.0-84955445777&amp;doi=10.1145%2F2695664.2695795&amp;partnerID=40&amp;md5=a1c93b6c39dc25157ec8e3f90b578b16" TargetMode="External"/><Relationship Id="rId22" Type="http://schemas.openxmlformats.org/officeDocument/2006/relationships/hyperlink" Target="https://www.scopus.com/inward/record.uri?eid=2-s2.0-84958244553&amp;doi=10.1109%2FSEAA.2015.51&amp;partnerID=40&amp;md5=f74c7c0739abc745cbee1afdb6596bdb" TargetMode="External"/><Relationship Id="rId21" Type="http://schemas.openxmlformats.org/officeDocument/2006/relationships/hyperlink" Target="https://ieeexplore.ieee.org/abstract/document/7151918/" TargetMode="External"/><Relationship Id="rId24" Type="http://schemas.openxmlformats.org/officeDocument/2006/relationships/hyperlink" Target="https://www.scopus.com/inward/record.uri?eid=2-s2.0-84922449663&amp;doi=10.14257%2Fijsia.2015.9.1.17&amp;partnerID=40&amp;md5=6595c0b523ac88da43fc76ace09f248a" TargetMode="External"/><Relationship Id="rId23" Type="http://schemas.openxmlformats.org/officeDocument/2006/relationships/hyperlink" Target="https://www.scopus.com/inward/record.uri?eid=2-s2.0-85040612230&amp;doi=10.1109%2FMODELS.2017.14&amp;partnerID=40&amp;md5=908fe7d031e808bcf5d15fe0f42966c6" TargetMode="External"/><Relationship Id="rId126" Type="http://schemas.openxmlformats.org/officeDocument/2006/relationships/drawing" Target="../drawings/drawing2.xml"/><Relationship Id="rId26" Type="http://schemas.openxmlformats.org/officeDocument/2006/relationships/hyperlink" Target="https://www.scopus.com/inward/record.uri?eid=2-s2.0-85037740959&amp;partnerID=40&amp;md5=a04f4abcf21187955ebc9344e2c35696" TargetMode="External"/><Relationship Id="rId121" Type="http://schemas.openxmlformats.org/officeDocument/2006/relationships/hyperlink" Target="http://link.springer.com/10.1007/978-3-540-71876-5_4" TargetMode="External"/><Relationship Id="rId25" Type="http://schemas.openxmlformats.org/officeDocument/2006/relationships/hyperlink" Target="https://www.scopus.com/inward/record.uri?eid=2-s2.0-84880531072&amp;doi=10.1145%2F2465478.2465490&amp;partnerID=40&amp;md5=fe24f712c031f71e536c70be6c2809c5" TargetMode="External"/><Relationship Id="rId120" Type="http://schemas.openxmlformats.org/officeDocument/2006/relationships/hyperlink" Target="http://link.springer.com/10.1007/978-3-662-45550-0_24" TargetMode="External"/><Relationship Id="rId28" Type="http://schemas.openxmlformats.org/officeDocument/2006/relationships/hyperlink" Target="http://link.springer.com/10.1007/978-3-662-45550-0_33" TargetMode="External"/><Relationship Id="rId27" Type="http://schemas.openxmlformats.org/officeDocument/2006/relationships/hyperlink" Target="https://onlinelibrary.wiley.com/doi/abs/10.1002/9781118180310.ch27" TargetMode="External"/><Relationship Id="rId125" Type="http://schemas.openxmlformats.org/officeDocument/2006/relationships/hyperlink" Target="http://link.springer.com/10.1007/s10270-011-0219-7" TargetMode="External"/><Relationship Id="rId29" Type="http://schemas.openxmlformats.org/officeDocument/2006/relationships/hyperlink" Target="https://www.scopus.com/inward/record.uri?eid=2-s2.0-77953106166&amp;doi=10.2514%2F1.47542&amp;partnerID=40&amp;md5=56b069afceab0673e186fc2b02b18349" TargetMode="External"/><Relationship Id="rId124" Type="http://schemas.openxmlformats.org/officeDocument/2006/relationships/hyperlink" Target="https://files.zotero.net/18009511617/Cheng%20et%20al.%20-%202014%20-%20Using%20Models%20at%20Runtime%20to%20Address%20Assurance%20for%20S.pdf" TargetMode="External"/><Relationship Id="rId123" Type="http://schemas.openxmlformats.org/officeDocument/2006/relationships/hyperlink" Target="https://www.scopus.com/inward/record.uri?eid=2-s2.0-85040122747&amp;doi=10.1109%2FSysEng.2017.8088283&amp;partnerID=40&amp;md5=24e541cf1bfaf07789cc03beb43bc79d" TargetMode="External"/><Relationship Id="rId122" Type="http://schemas.openxmlformats.org/officeDocument/2006/relationships/hyperlink" Target="https://onlinelibrary.wiley.com/doi/full/10.1002/j.2334-5837.2011.tb01225.x" TargetMode="External"/><Relationship Id="rId95" Type="http://schemas.openxmlformats.org/officeDocument/2006/relationships/hyperlink" Target="https://www.scopus.com/inward/record.uri?eid=2-s2.0-84984972165&amp;doi=10.1016%2Fj.infsof.2016.08.005&amp;partnerID=40&amp;md5=51a8d3625f389a73791e540cb0f4fc7f" TargetMode="External"/><Relationship Id="rId94" Type="http://schemas.openxmlformats.org/officeDocument/2006/relationships/hyperlink" Target="https://ieeexplore.ieee.org/stamp/stamp.jsp?tp=&amp;arnumber=8406655" TargetMode="External"/><Relationship Id="rId97" Type="http://schemas.openxmlformats.org/officeDocument/2006/relationships/hyperlink" Target="http://link.springer.com/10.1007/978-3-642-36583-6_15" TargetMode="External"/><Relationship Id="rId96" Type="http://schemas.openxmlformats.org/officeDocument/2006/relationships/hyperlink" Target="https://www.scopus.com/inward/record.uri?eid=2-s2.0-85026360718&amp;doi=10.1109%2FJSOS.2017.5&amp;partnerID=40&amp;md5=dd6d73a1a2d4ccadc3871b2fad2ce2b4" TargetMode="External"/><Relationship Id="rId11" Type="http://schemas.openxmlformats.org/officeDocument/2006/relationships/hyperlink" Target="https://www.scopus.com/inward/record.uri?eid=2-s2.0-84955481950&amp;doi=10.1145%2F2695664.2695737&amp;partnerID=40&amp;md5=c051f25378de1f460864fa997b89ff48" TargetMode="External"/><Relationship Id="rId99" Type="http://schemas.openxmlformats.org/officeDocument/2006/relationships/hyperlink" Target="http://link.springer.com/10.1007/978-3-642-37395-4_19" TargetMode="External"/><Relationship Id="rId10" Type="http://schemas.openxmlformats.org/officeDocument/2006/relationships/hyperlink" Target="http://link.springer.com/10.1007/s10270-017-0622-9" TargetMode="External"/><Relationship Id="rId98" Type="http://schemas.openxmlformats.org/officeDocument/2006/relationships/hyperlink" Target="http://link.springer.com/10.1007/978-1-84800-100-8_15" TargetMode="External"/><Relationship Id="rId13" Type="http://schemas.openxmlformats.org/officeDocument/2006/relationships/hyperlink" Target="https://onlinelibrary.wiley.com/doi/abs/10.1002/smr.1806" TargetMode="External"/><Relationship Id="rId12" Type="http://schemas.openxmlformats.org/officeDocument/2006/relationships/hyperlink" Target="https://ieeexplore.ieee.org/document/6703521/" TargetMode="External"/><Relationship Id="rId91" Type="http://schemas.openxmlformats.org/officeDocument/2006/relationships/hyperlink" Target="https://www.scopus.com/inward/record.uri?eid=2-s2.0-84954448034&amp;doi=10.1109%2FSESoS.2015.12&amp;partnerID=40&amp;md5=e71e4f88c35a5a1812f1234ebbd167f1" TargetMode="External"/><Relationship Id="rId90" Type="http://schemas.openxmlformats.org/officeDocument/2006/relationships/hyperlink" Target="http://link.springer.com/10.1007/978-3-319-91635-4_24" TargetMode="External"/><Relationship Id="rId93" Type="http://schemas.openxmlformats.org/officeDocument/2006/relationships/hyperlink" Target="https://onlinelibrary.wiley.com/doi/abs/10.1002/9781118930960.ch2" TargetMode="External"/><Relationship Id="rId92" Type="http://schemas.openxmlformats.org/officeDocument/2006/relationships/hyperlink" Target="http://link.springer.com/10.1007/978-3-319-66284-8_9" TargetMode="External"/><Relationship Id="rId118" Type="http://schemas.openxmlformats.org/officeDocument/2006/relationships/hyperlink" Target="http://www.mdpi.com/2079-8954/5/4/50/html" TargetMode="External"/><Relationship Id="rId117" Type="http://schemas.openxmlformats.org/officeDocument/2006/relationships/hyperlink" Target="http://link.springer.com/10.1007/978-3-319-64218-5_33" TargetMode="External"/><Relationship Id="rId116" Type="http://schemas.openxmlformats.org/officeDocument/2006/relationships/hyperlink" Target="http://link.springer.com/10.1007/978-3-319-31545-4_2" TargetMode="External"/><Relationship Id="rId115" Type="http://schemas.openxmlformats.org/officeDocument/2006/relationships/hyperlink" Target="https://onlinelibrary.wiley.com/doi/abs/10.1002/9781119183648.ch1" TargetMode="External"/><Relationship Id="rId119" Type="http://schemas.openxmlformats.org/officeDocument/2006/relationships/hyperlink" Target="https://www.scopus.com/inward/record.uri?eid=2-s2.0-85023160729&amp;partnerID=40&amp;md5=cee342f9a4fafefbb9df10e1fe523aa5" TargetMode="External"/><Relationship Id="rId15" Type="http://schemas.openxmlformats.org/officeDocument/2006/relationships/hyperlink" Target="https://onlinelibrary.wiley.com/doi/abs/10.1002/spe.2281" TargetMode="External"/><Relationship Id="rId110" Type="http://schemas.openxmlformats.org/officeDocument/2006/relationships/hyperlink" Target="http://link.springer.com/10.1007/s00766-012-0157-0" TargetMode="External"/><Relationship Id="rId14" Type="http://schemas.openxmlformats.org/officeDocument/2006/relationships/hyperlink" Target="http://link.springer.com/10.1007/s10270-015-0513-x" TargetMode="External"/><Relationship Id="rId17" Type="http://schemas.openxmlformats.org/officeDocument/2006/relationships/hyperlink" Target="https://doi.org/10.1016/j.scitotenv.2014.09.029" TargetMode="External"/><Relationship Id="rId16" Type="http://schemas.openxmlformats.org/officeDocument/2006/relationships/hyperlink" Target="https://www.scopus.com/inward/record.uri?eid=2-s2.0-70350148361&amp;doi=10.1061%2F41052%28346%293&amp;partnerID=40&amp;md5=e78a8dbdb9991375028ba24ec355d16b" TargetMode="External"/><Relationship Id="rId19" Type="http://schemas.openxmlformats.org/officeDocument/2006/relationships/hyperlink" Target="https://www.scopus.com/inward/record.uri?eid=2-s2.0-84958543999&amp;doi=10.1109%2FSBCARS.2015.18&amp;partnerID=40&amp;md5=6c19be0fc914c7e9c278efa670cd7cd5" TargetMode="External"/><Relationship Id="rId114" Type="http://schemas.openxmlformats.org/officeDocument/2006/relationships/hyperlink" Target="http://link.springer.com/10.1007/978-3-642-10383-4_21" TargetMode="External"/><Relationship Id="rId18" Type="http://schemas.openxmlformats.org/officeDocument/2006/relationships/hyperlink" Target="https://www.sciencedirect.com/science/article/pii/S0048969714013394" TargetMode="External"/><Relationship Id="rId113" Type="http://schemas.openxmlformats.org/officeDocument/2006/relationships/hyperlink" Target="https://onlinelibrary.wiley.com/doi/abs/10.1002/smr.1878" TargetMode="External"/><Relationship Id="rId112" Type="http://schemas.openxmlformats.org/officeDocument/2006/relationships/hyperlink" Target="https://www.scopus.com/inward/record.uri?eid=2-s2.0-85013985158&amp;doi=10.1109%2FCLEI.2016.7833329&amp;partnerID=40&amp;md5=4d34340dbae7b8921be2699d94cc60b3" TargetMode="External"/><Relationship Id="rId111" Type="http://schemas.openxmlformats.org/officeDocument/2006/relationships/hyperlink" Target="https://files.zotero.net/20657914616/de%20Sousa%20e%20Silva%20et%20al.%20-%202013%20-%20Systematic%20Mapping%20of%20Architectures%20for%20Telemedici.pdf" TargetMode="External"/><Relationship Id="rId84" Type="http://schemas.openxmlformats.org/officeDocument/2006/relationships/hyperlink" Target="https://www.scopus.com/inward/record.uri?eid=2-s2.0-84958555041&amp;partnerID=40&amp;md5=bedd247c08ad38a76927b2631f214d2f" TargetMode="External"/><Relationship Id="rId83" Type="http://schemas.openxmlformats.org/officeDocument/2006/relationships/hyperlink" Target="https://www.scopus.com/inward/record.uri?eid=2-s2.0-85040118010&amp;doi=10.1109%2FSysEng.2017.8088284&amp;partnerID=40&amp;md5=264ff984ee0c07c8c6aee159c3e82f16" TargetMode="External"/><Relationship Id="rId86" Type="http://schemas.openxmlformats.org/officeDocument/2006/relationships/hyperlink" Target="https://www.scopus.com/inward/record.uri?eid=2-s2.0-84974529282&amp;partnerID=40&amp;md5=15b4a92b9457f4ab2c2d3d2d2d272d3f" TargetMode="External"/><Relationship Id="rId85" Type="http://schemas.openxmlformats.org/officeDocument/2006/relationships/hyperlink" Target="https://www.scopus.com/inward/record.uri?eid=2-s2.0-84954419197&amp;partnerID=40&amp;md5=cb5f2b188b5f158cbf0830f6b7d72baf" TargetMode="External"/><Relationship Id="rId88" Type="http://schemas.openxmlformats.org/officeDocument/2006/relationships/hyperlink" Target="https://www.scopus.com/inward/record.uri?eid=2-s2.0-85013977529&amp;partnerID=40&amp;md5=a90068e3188b4cba1bff94a7db39b14b" TargetMode="External"/><Relationship Id="rId87" Type="http://schemas.openxmlformats.org/officeDocument/2006/relationships/hyperlink" Target="https://www.scopus.com/inward/record.uri?eid=2-s2.0-85017674294&amp;partnerID=40&amp;md5=42476fcdd9eaaf582c5c6ee4ddd1f6f2" TargetMode="External"/><Relationship Id="rId89" Type="http://schemas.openxmlformats.org/officeDocument/2006/relationships/hyperlink" Target="https://www.scopus.com/inward/record.uri?eid=2-s2.0-84880555981&amp;partnerID=40&amp;md5=cafee5a4d805697cfc1aecf164eff986" TargetMode="External"/><Relationship Id="rId80" Type="http://schemas.openxmlformats.org/officeDocument/2006/relationships/hyperlink" Target="https://www.scopus.com/inward/record.uri?eid=2-s2.0-84907390121&amp;doi=10.1145%2F2642803.2642829&amp;partnerID=40&amp;md5=5430e278c6e4e6906859450873e3dd64" TargetMode="External"/><Relationship Id="rId82" Type="http://schemas.openxmlformats.org/officeDocument/2006/relationships/hyperlink" Target="https://www.scopus.com/inward/record.uri?eid=2-s2.0-84929190633&amp;doi=10.1109%2FICoCS.2014.7061002&amp;partnerID=40&amp;md5=b4ebdcb081241551f7a3af19081380e2" TargetMode="External"/><Relationship Id="rId81" Type="http://schemas.openxmlformats.org/officeDocument/2006/relationships/hyperlink" Target="https://www.scopus.com/inward/record.uri?eid=2-s2.0-84907396094&amp;doi=10.1145%2F2642803.2642828&amp;partnerID=40&amp;md5=095b7e4a37825cdfe3d4b860054ff8f5" TargetMode="External"/><Relationship Id="rId1" Type="http://schemas.openxmlformats.org/officeDocument/2006/relationships/hyperlink" Target="http://link.springer.com/10.1007/978-3-319-56856-0_14" TargetMode="External"/><Relationship Id="rId2" Type="http://schemas.openxmlformats.org/officeDocument/2006/relationships/hyperlink" Target="http://link.springer.com/10.1007/s10270-013-0393-x" TargetMode="External"/><Relationship Id="rId3" Type="http://schemas.openxmlformats.org/officeDocument/2006/relationships/hyperlink" Target="https://www.scopus.com/inward/record.uri?eid=2-s2.0-84920581927&amp;partnerID=40&amp;md5=97ea5e34fc9dd2f78bff45bd0d2760c2" TargetMode="External"/><Relationship Id="rId4" Type="http://schemas.openxmlformats.org/officeDocument/2006/relationships/hyperlink" Target="http://link.springer.com/10.1007/978-3-319-65948-0_6" TargetMode="External"/><Relationship Id="rId9" Type="http://schemas.openxmlformats.org/officeDocument/2006/relationships/hyperlink" Target="http://link.springer.com/10.1007/978-3-319-31545-4_12" TargetMode="External"/><Relationship Id="rId5" Type="http://schemas.openxmlformats.org/officeDocument/2006/relationships/hyperlink" Target="https://onlinelibrary.wiley.com/doi/abs/10.1111/mice.12252" TargetMode="External"/><Relationship Id="rId6" Type="http://schemas.openxmlformats.org/officeDocument/2006/relationships/hyperlink" Target="http://link.springer.com/10.1007/978-3-319-35122-3_7" TargetMode="External"/><Relationship Id="rId7" Type="http://schemas.openxmlformats.org/officeDocument/2006/relationships/hyperlink" Target="http://link.springer.com/10.1007/978-0-85729-133-2_5" TargetMode="External"/><Relationship Id="rId8" Type="http://schemas.openxmlformats.org/officeDocument/2006/relationships/hyperlink" Target="http://link.springer.com/10.1007/978-3-319-08915-7_1" TargetMode="External"/><Relationship Id="rId73" Type="http://schemas.openxmlformats.org/officeDocument/2006/relationships/hyperlink" Target="http://link.springer.com/10.1007/978-3-642-37422-7_27" TargetMode="External"/><Relationship Id="rId72" Type="http://schemas.openxmlformats.org/officeDocument/2006/relationships/hyperlink" Target="http://link.springer.com/10.1007/s10270-016-0547-8" TargetMode="External"/><Relationship Id="rId75" Type="http://schemas.openxmlformats.org/officeDocument/2006/relationships/hyperlink" Target="https://onlinelibrary.wiley.com/doi/abs/10.1002/9781118930960.ch3" TargetMode="External"/><Relationship Id="rId74" Type="http://schemas.openxmlformats.org/officeDocument/2006/relationships/hyperlink" Target="http://link.springer.com/10.1007/978-3-319-75396-6_3" TargetMode="External"/><Relationship Id="rId77" Type="http://schemas.openxmlformats.org/officeDocument/2006/relationships/hyperlink" Target="https://onlinelibrary.wiley.com/doi/abs/10.1002/9780470087923.hhs686" TargetMode="External"/><Relationship Id="rId76" Type="http://schemas.openxmlformats.org/officeDocument/2006/relationships/hyperlink" Target="http://link.springer.com/10.1007/978-3-319-91602-6_6" TargetMode="External"/><Relationship Id="rId79" Type="http://schemas.openxmlformats.org/officeDocument/2006/relationships/hyperlink" Target="http://link.springer.com/10.1007/978-3-540-73210-5_32" TargetMode="External"/><Relationship Id="rId78" Type="http://schemas.openxmlformats.org/officeDocument/2006/relationships/hyperlink" Target="https://onlinelibrary.wiley.com/doi/abs/10.1002/9781118180310.ch26" TargetMode="External"/><Relationship Id="rId71" Type="http://schemas.openxmlformats.org/officeDocument/2006/relationships/hyperlink" Target="http://link.springer.com/10.1007/s11334-007-0038-8" TargetMode="External"/><Relationship Id="rId70" Type="http://schemas.openxmlformats.org/officeDocument/2006/relationships/hyperlink" Target="https://www.scopus.com/inward/record.uri?eid=2-s2.0-84907414435&amp;doi=10.1145%2F2642803.2642825&amp;partnerID=40&amp;md5=3ae998ecd84b8cbdd2bd40cc819f427e" TargetMode="External"/><Relationship Id="rId62" Type="http://schemas.openxmlformats.org/officeDocument/2006/relationships/hyperlink" Target="https://www.zotero.org/groups/2204295/ds6-system_of_systems_secondary_studies/items/itemKey/I4AX56C5/q/heteroge" TargetMode="External"/><Relationship Id="rId61" Type="http://schemas.openxmlformats.org/officeDocument/2006/relationships/hyperlink" Target="http://link.springer.com/10.1007/s00766-017-0278-6" TargetMode="External"/><Relationship Id="rId64" Type="http://schemas.openxmlformats.org/officeDocument/2006/relationships/hyperlink" Target="http://link.springer.com/10.1007/978-3-642-44930-7_5" TargetMode="External"/><Relationship Id="rId63" Type="http://schemas.openxmlformats.org/officeDocument/2006/relationships/hyperlink" Target="http://link.springer.com/10.1007/978-3-319-18612-2_23" TargetMode="External"/><Relationship Id="rId66" Type="http://schemas.openxmlformats.org/officeDocument/2006/relationships/hyperlink" Target="https://files.zotero.net/4195682086/Abukwaik2014_Chapter_Interoperability-RelatedArchit.pdf" TargetMode="External"/><Relationship Id="rId65" Type="http://schemas.openxmlformats.org/officeDocument/2006/relationships/hyperlink" Target="http://link.springer.com/10.1007/978-3-662-43896-1_8" TargetMode="External"/><Relationship Id="rId68" Type="http://schemas.openxmlformats.org/officeDocument/2006/relationships/hyperlink" Target="http://link.springer.com/10.1007/978-1-4471-4126-6_1" TargetMode="External"/><Relationship Id="rId67" Type="http://schemas.openxmlformats.org/officeDocument/2006/relationships/hyperlink" Target="http://link.springer.com/10.1007/978-3-642-15228-3_1" TargetMode="External"/><Relationship Id="rId60" Type="http://schemas.openxmlformats.org/officeDocument/2006/relationships/hyperlink" Target="http://link.springer.com/10.1007/978-3-319-30270-6_6" TargetMode="External"/><Relationship Id="rId69" Type="http://schemas.openxmlformats.org/officeDocument/2006/relationships/hyperlink" Target="http://link.springer.com/10.1007/978-3-319-42512-2_1" TargetMode="External"/><Relationship Id="rId51" Type="http://schemas.openxmlformats.org/officeDocument/2006/relationships/hyperlink" Target="http://link.springer.com/10.1007/s10270-017-0641-6" TargetMode="External"/><Relationship Id="rId50" Type="http://schemas.openxmlformats.org/officeDocument/2006/relationships/hyperlink" Target="https://onlinelibrary.wiley.com/doi/abs/10.1111/mice.12314" TargetMode="External"/><Relationship Id="rId53" Type="http://schemas.openxmlformats.org/officeDocument/2006/relationships/hyperlink" Target="https://onlinelibrary.wiley.com/doi/abs/10.1002/sys.21339" TargetMode="External"/><Relationship Id="rId52" Type="http://schemas.openxmlformats.org/officeDocument/2006/relationships/hyperlink" Target="https://www.scopus.com/inward/record.uri?eid=2-s2.0-84978115997&amp;doi=10.1002%2Fsys.21339&amp;partnerID=40&amp;md5=4b2080200581b0e8bd29a574f2d3f753" TargetMode="External"/><Relationship Id="rId55" Type="http://schemas.openxmlformats.org/officeDocument/2006/relationships/hyperlink" Target="https://www.scopus.com/inward/record.uri?eid=2-s2.0-85047658812&amp;doi=10.1002%2Fsys.21441&amp;partnerID=40&amp;md5=bc605e1c1d711f12162117dea6408b54" TargetMode="External"/><Relationship Id="rId54" Type="http://schemas.openxmlformats.org/officeDocument/2006/relationships/hyperlink" Target="http://link.springer.com/10.1007/s10270-011-0222-z" TargetMode="External"/><Relationship Id="rId57" Type="http://schemas.openxmlformats.org/officeDocument/2006/relationships/hyperlink" Target="https://www.hindawi.com/journals/tswj/2014/536462/abs/" TargetMode="External"/><Relationship Id="rId56" Type="http://schemas.openxmlformats.org/officeDocument/2006/relationships/hyperlink" Target="http://link.springer.com/10.1007/s10270-018-0675-4" TargetMode="External"/><Relationship Id="rId59" Type="http://schemas.openxmlformats.org/officeDocument/2006/relationships/hyperlink" Target="https://onlinelibrary.wiley.com/doi/abs/10.1002/9781118180310.ch30" TargetMode="External"/><Relationship Id="rId58" Type="http://schemas.openxmlformats.org/officeDocument/2006/relationships/hyperlink" Target="http://link.springer.com/10.1007/978-3-642-04211-9_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65.43"/>
    <col customWidth="1" min="3" max="3" width="19.86"/>
    <col customWidth="1" min="4" max="4" width="11.86"/>
    <col customWidth="1" min="5" max="5" width="48.29"/>
    <col customWidth="1" min="6" max="6" width="11.57"/>
    <col customWidth="1" min="7" max="26" width="8.71"/>
  </cols>
  <sheetData>
    <row r="1" ht="14.25" customHeight="1">
      <c r="A1" s="5" t="s">
        <v>0</v>
      </c>
      <c r="B1" s="5" t="s">
        <v>2</v>
      </c>
      <c r="C1" s="5" t="s">
        <v>14</v>
      </c>
      <c r="D1" s="5" t="s">
        <v>5</v>
      </c>
      <c r="E1" s="5" t="s">
        <v>15</v>
      </c>
    </row>
    <row r="2" ht="14.25" customHeight="1">
      <c r="A2" s="9" t="s">
        <v>8</v>
      </c>
      <c r="B2" s="9" t="s">
        <v>10</v>
      </c>
      <c r="C2" s="9" t="s">
        <v>33</v>
      </c>
      <c r="D2" s="9" t="s">
        <v>20</v>
      </c>
      <c r="E2" s="9" t="s">
        <v>34</v>
      </c>
    </row>
    <row r="3" ht="14.25" customHeight="1">
      <c r="A3" s="9" t="s">
        <v>22</v>
      </c>
      <c r="B3" s="9" t="s">
        <v>23</v>
      </c>
      <c r="C3" s="9" t="s">
        <v>35</v>
      </c>
      <c r="D3" s="9" t="s">
        <v>20</v>
      </c>
      <c r="E3" s="9" t="s">
        <v>34</v>
      </c>
    </row>
    <row r="4" ht="14.25" customHeight="1">
      <c r="A4" s="9" t="s">
        <v>30</v>
      </c>
      <c r="B4" s="9" t="s">
        <v>31</v>
      </c>
      <c r="C4" s="9"/>
      <c r="D4" s="9" t="s">
        <v>20</v>
      </c>
      <c r="E4" s="9"/>
    </row>
    <row r="5" ht="14.25" customHeight="1">
      <c r="A5" s="9" t="s">
        <v>36</v>
      </c>
      <c r="B5" s="9" t="s">
        <v>37</v>
      </c>
      <c r="C5" s="9" t="s">
        <v>40</v>
      </c>
      <c r="D5" s="9" t="s">
        <v>20</v>
      </c>
      <c r="E5" s="9" t="s">
        <v>34</v>
      </c>
    </row>
    <row r="6" ht="14.25" customHeight="1">
      <c r="A6" s="9" t="s">
        <v>41</v>
      </c>
      <c r="B6" s="9" t="s">
        <v>42</v>
      </c>
      <c r="C6" s="9" t="s">
        <v>43</v>
      </c>
      <c r="D6" s="9" t="s">
        <v>20</v>
      </c>
      <c r="E6" s="9" t="s">
        <v>34</v>
      </c>
    </row>
    <row r="7" ht="14.25" customHeight="1">
      <c r="A7" s="9" t="s">
        <v>44</v>
      </c>
      <c r="B7" s="9" t="s">
        <v>45</v>
      </c>
      <c r="C7" s="9" t="s">
        <v>47</v>
      </c>
      <c r="D7" s="9" t="s">
        <v>20</v>
      </c>
      <c r="E7" s="9" t="s">
        <v>34</v>
      </c>
    </row>
    <row r="8" ht="14.25" customHeight="1">
      <c r="A8" s="9" t="s">
        <v>49</v>
      </c>
      <c r="B8" s="9" t="s">
        <v>50</v>
      </c>
      <c r="C8" s="9" t="s">
        <v>51</v>
      </c>
      <c r="D8" s="9" t="s">
        <v>20</v>
      </c>
      <c r="E8" s="9" t="s">
        <v>34</v>
      </c>
    </row>
    <row r="9" ht="14.25" customHeight="1">
      <c r="A9" s="9" t="s">
        <v>52</v>
      </c>
      <c r="B9" s="9" t="s">
        <v>53</v>
      </c>
      <c r="C9" s="9" t="s">
        <v>54</v>
      </c>
      <c r="D9" s="9" t="s">
        <v>20</v>
      </c>
      <c r="E9" s="9" t="s">
        <v>34</v>
      </c>
    </row>
    <row r="10" ht="14.25" customHeight="1">
      <c r="A10" s="9" t="s">
        <v>55</v>
      </c>
      <c r="B10" s="9" t="s">
        <v>56</v>
      </c>
      <c r="C10" s="9" t="s">
        <v>57</v>
      </c>
      <c r="D10" s="9" t="s">
        <v>20</v>
      </c>
      <c r="E10" s="9" t="s">
        <v>34</v>
      </c>
    </row>
    <row r="11" ht="14.25" customHeight="1">
      <c r="A11" s="9" t="s">
        <v>60</v>
      </c>
      <c r="B11" s="9" t="s">
        <v>61</v>
      </c>
      <c r="C11" s="9" t="s">
        <v>62</v>
      </c>
      <c r="D11" s="12" t="s">
        <v>20</v>
      </c>
      <c r="E11" s="12" t="s">
        <v>67</v>
      </c>
    </row>
    <row r="12" ht="14.25" customHeight="1">
      <c r="A12" s="9" t="s">
        <v>68</v>
      </c>
      <c r="B12" s="9" t="s">
        <v>70</v>
      </c>
      <c r="C12" s="9" t="s">
        <v>72</v>
      </c>
      <c r="D12" s="9" t="s">
        <v>20</v>
      </c>
      <c r="E12" s="9"/>
    </row>
    <row r="13" ht="14.25" customHeight="1">
      <c r="A13" s="9" t="s">
        <v>73</v>
      </c>
      <c r="B13" s="9" t="s">
        <v>74</v>
      </c>
      <c r="C13" s="9" t="s">
        <v>75</v>
      </c>
      <c r="D13" s="9" t="s">
        <v>20</v>
      </c>
      <c r="E13" s="9" t="s">
        <v>76</v>
      </c>
    </row>
    <row r="14" ht="14.25" customHeight="1">
      <c r="A14" s="9" t="s">
        <v>77</v>
      </c>
      <c r="B14" s="9" t="s">
        <v>78</v>
      </c>
      <c r="C14" s="9" t="s">
        <v>79</v>
      </c>
      <c r="D14" s="9" t="s">
        <v>20</v>
      </c>
      <c r="E14" s="9" t="s">
        <v>34</v>
      </c>
    </row>
    <row r="15" ht="14.25" customHeight="1">
      <c r="A15" s="9" t="s">
        <v>82</v>
      </c>
      <c r="B15" s="9" t="s">
        <v>83</v>
      </c>
      <c r="C15" s="9" t="s">
        <v>84</v>
      </c>
      <c r="D15" s="9" t="s">
        <v>20</v>
      </c>
      <c r="E15" s="9" t="s">
        <v>34</v>
      </c>
    </row>
    <row r="16" ht="14.25" customHeight="1">
      <c r="A16" s="9" t="s">
        <v>87</v>
      </c>
      <c r="B16" s="9" t="s">
        <v>88</v>
      </c>
      <c r="C16" s="9" t="s">
        <v>90</v>
      </c>
      <c r="D16" s="9" t="s">
        <v>20</v>
      </c>
      <c r="E16" s="9" t="s">
        <v>34</v>
      </c>
    </row>
    <row r="17" ht="14.25" customHeight="1">
      <c r="A17" s="9" t="s">
        <v>91</v>
      </c>
      <c r="B17" s="9" t="s">
        <v>92</v>
      </c>
      <c r="C17" s="9" t="s">
        <v>93</v>
      </c>
      <c r="D17" s="9" t="s">
        <v>20</v>
      </c>
      <c r="E17" s="9" t="s">
        <v>94</v>
      </c>
    </row>
    <row r="18" ht="14.25" customHeight="1">
      <c r="A18" s="9" t="s">
        <v>95</v>
      </c>
      <c r="B18" s="9" t="s">
        <v>96</v>
      </c>
      <c r="C18" s="9" t="s">
        <v>97</v>
      </c>
      <c r="D18" s="9" t="s">
        <v>20</v>
      </c>
      <c r="E18" s="9"/>
    </row>
    <row r="19" ht="14.25" customHeight="1">
      <c r="A19" s="9" t="s">
        <v>99</v>
      </c>
      <c r="B19" s="9" t="s">
        <v>100</v>
      </c>
      <c r="C19" s="9" t="s">
        <v>102</v>
      </c>
      <c r="D19" s="9" t="s">
        <v>20</v>
      </c>
      <c r="E19" s="9" t="s">
        <v>34</v>
      </c>
    </row>
    <row r="20" ht="14.25" customHeight="1">
      <c r="A20" s="9" t="s">
        <v>103</v>
      </c>
      <c r="B20" s="9" t="s">
        <v>104</v>
      </c>
      <c r="C20" s="9" t="s">
        <v>105</v>
      </c>
      <c r="D20" s="9" t="s">
        <v>106</v>
      </c>
      <c r="E20" s="9"/>
    </row>
    <row r="21" ht="14.25" customHeight="1">
      <c r="A21" s="9" t="s">
        <v>107</v>
      </c>
      <c r="B21" s="9" t="s">
        <v>108</v>
      </c>
      <c r="C21" s="9" t="s">
        <v>109</v>
      </c>
      <c r="D21" s="9" t="s">
        <v>106</v>
      </c>
      <c r="E21" s="9"/>
    </row>
    <row r="22" ht="14.25" customHeight="1">
      <c r="A22" s="9" t="s">
        <v>110</v>
      </c>
      <c r="B22" s="9" t="s">
        <v>112</v>
      </c>
      <c r="C22" s="9" t="s">
        <v>113</v>
      </c>
      <c r="D22" s="9" t="s">
        <v>106</v>
      </c>
      <c r="E22" s="9"/>
    </row>
    <row r="23" ht="14.25" customHeight="1">
      <c r="A23" s="9" t="s">
        <v>115</v>
      </c>
      <c r="B23" s="9" t="s">
        <v>116</v>
      </c>
      <c r="C23" s="9" t="s">
        <v>117</v>
      </c>
      <c r="D23" s="9" t="s">
        <v>106</v>
      </c>
      <c r="E23" s="9"/>
    </row>
    <row r="24" ht="14.25" customHeight="1">
      <c r="A24" s="9" t="s">
        <v>118</v>
      </c>
      <c r="B24" s="9" t="s">
        <v>119</v>
      </c>
      <c r="C24" s="9" t="s">
        <v>120</v>
      </c>
      <c r="D24" s="9" t="s">
        <v>106</v>
      </c>
      <c r="E24" s="9"/>
    </row>
    <row r="25" ht="14.25" customHeight="1">
      <c r="A25" s="9" t="s">
        <v>121</v>
      </c>
      <c r="B25" s="9" t="s">
        <v>122</v>
      </c>
      <c r="C25" s="9" t="s">
        <v>124</v>
      </c>
      <c r="D25" s="9" t="s">
        <v>20</v>
      </c>
      <c r="E25" s="9" t="s">
        <v>126</v>
      </c>
    </row>
    <row r="26" ht="14.25" customHeight="1">
      <c r="A26" s="9" t="s">
        <v>127</v>
      </c>
      <c r="B26" s="9" t="s">
        <v>128</v>
      </c>
      <c r="C26" s="9" t="s">
        <v>129</v>
      </c>
      <c r="D26" s="9" t="s">
        <v>106</v>
      </c>
      <c r="E26" s="9"/>
    </row>
    <row r="27" ht="14.25" customHeight="1">
      <c r="A27" s="9" t="s">
        <v>130</v>
      </c>
      <c r="B27" s="9" t="s">
        <v>131</v>
      </c>
      <c r="C27" s="9"/>
      <c r="D27" s="9" t="s">
        <v>20</v>
      </c>
      <c r="E27" s="9" t="s">
        <v>34</v>
      </c>
    </row>
    <row r="28" ht="14.25" customHeight="1">
      <c r="A28" s="9" t="s">
        <v>133</v>
      </c>
      <c r="B28" s="9" t="s">
        <v>134</v>
      </c>
      <c r="C28" s="9" t="s">
        <v>136</v>
      </c>
      <c r="D28" s="9" t="s">
        <v>20</v>
      </c>
      <c r="E28" s="9" t="s">
        <v>34</v>
      </c>
    </row>
    <row r="29" ht="14.25" customHeight="1">
      <c r="A29" s="9" t="s">
        <v>137</v>
      </c>
      <c r="B29" s="9" t="s">
        <v>138</v>
      </c>
      <c r="C29" s="9" t="s">
        <v>139</v>
      </c>
      <c r="D29" s="9" t="s">
        <v>20</v>
      </c>
      <c r="E29" s="9" t="s">
        <v>140</v>
      </c>
    </row>
    <row r="30" ht="14.25" customHeight="1">
      <c r="A30" s="9" t="s">
        <v>141</v>
      </c>
      <c r="B30" s="9" t="s">
        <v>142</v>
      </c>
      <c r="C30" s="9" t="s">
        <v>143</v>
      </c>
      <c r="D30" s="9" t="s">
        <v>20</v>
      </c>
      <c r="E30" s="9" t="s">
        <v>144</v>
      </c>
    </row>
    <row r="31" ht="14.25" customHeight="1">
      <c r="A31" s="9" t="s">
        <v>146</v>
      </c>
      <c r="B31" s="9" t="s">
        <v>147</v>
      </c>
      <c r="C31" s="9" t="s">
        <v>149</v>
      </c>
      <c r="D31" s="9" t="s">
        <v>20</v>
      </c>
      <c r="E31" s="9" t="s">
        <v>34</v>
      </c>
    </row>
    <row r="32" ht="14.25" customHeight="1">
      <c r="A32" s="9" t="s">
        <v>150</v>
      </c>
      <c r="B32" s="9" t="s">
        <v>151</v>
      </c>
      <c r="C32" s="9" t="s">
        <v>152</v>
      </c>
      <c r="D32" s="9" t="s">
        <v>20</v>
      </c>
      <c r="E32" s="9" t="s">
        <v>34</v>
      </c>
    </row>
    <row r="33" ht="14.25" customHeight="1">
      <c r="A33" s="9" t="s">
        <v>153</v>
      </c>
      <c r="B33" s="9" t="s">
        <v>154</v>
      </c>
      <c r="C33" s="9" t="s">
        <v>155</v>
      </c>
      <c r="D33" s="9" t="s">
        <v>106</v>
      </c>
      <c r="E33" s="9"/>
    </row>
    <row r="34" ht="14.25" customHeight="1">
      <c r="A34" s="9" t="s">
        <v>156</v>
      </c>
      <c r="B34" s="9" t="s">
        <v>157</v>
      </c>
      <c r="C34" s="9" t="s">
        <v>158</v>
      </c>
      <c r="D34" s="9" t="s">
        <v>20</v>
      </c>
      <c r="E34" s="9" t="s">
        <v>160</v>
      </c>
    </row>
    <row r="35" ht="14.25" customHeight="1">
      <c r="A35" s="9" t="s">
        <v>161</v>
      </c>
      <c r="B35" s="9" t="s">
        <v>162</v>
      </c>
      <c r="C35" s="9" t="s">
        <v>164</v>
      </c>
      <c r="D35" s="9" t="s">
        <v>20</v>
      </c>
      <c r="E35" s="9" t="s">
        <v>34</v>
      </c>
    </row>
    <row r="36" ht="14.25" customHeight="1">
      <c r="A36" s="9" t="s">
        <v>165</v>
      </c>
      <c r="B36" s="9" t="s">
        <v>166</v>
      </c>
      <c r="C36" s="9" t="s">
        <v>167</v>
      </c>
      <c r="D36" s="9" t="s">
        <v>20</v>
      </c>
      <c r="E36" s="9" t="s">
        <v>34</v>
      </c>
    </row>
    <row r="37" ht="14.25" customHeight="1">
      <c r="A37" s="9" t="s">
        <v>168</v>
      </c>
      <c r="B37" s="9" t="s">
        <v>169</v>
      </c>
      <c r="C37" s="9" t="s">
        <v>171</v>
      </c>
      <c r="D37" s="9" t="s">
        <v>20</v>
      </c>
      <c r="E37" s="9"/>
    </row>
    <row r="38" ht="14.25" customHeight="1">
      <c r="A38" s="9" t="s">
        <v>173</v>
      </c>
      <c r="B38" s="9" t="s">
        <v>174</v>
      </c>
      <c r="C38" s="9" t="s">
        <v>175</v>
      </c>
      <c r="D38" s="9" t="s">
        <v>20</v>
      </c>
      <c r="E38" s="9" t="s">
        <v>34</v>
      </c>
    </row>
    <row r="39" ht="14.25" customHeight="1">
      <c r="A39" s="9" t="s">
        <v>176</v>
      </c>
      <c r="B39" s="9" t="s">
        <v>177</v>
      </c>
      <c r="C39" s="9"/>
      <c r="D39" s="9" t="s">
        <v>20</v>
      </c>
      <c r="E39" s="9" t="s">
        <v>34</v>
      </c>
    </row>
    <row r="40" ht="14.25" customHeight="1">
      <c r="A40" s="9" t="s">
        <v>179</v>
      </c>
      <c r="B40" s="9" t="s">
        <v>181</v>
      </c>
      <c r="C40" s="9" t="s">
        <v>182</v>
      </c>
      <c r="D40" s="9" t="s">
        <v>20</v>
      </c>
      <c r="E40" s="9" t="s">
        <v>34</v>
      </c>
    </row>
    <row r="41" ht="14.25" customHeight="1">
      <c r="A41" s="9" t="s">
        <v>183</v>
      </c>
      <c r="B41" s="9" t="s">
        <v>184</v>
      </c>
      <c r="C41" s="9" t="s">
        <v>185</v>
      </c>
      <c r="D41" s="9" t="s">
        <v>20</v>
      </c>
      <c r="E41" s="9" t="s">
        <v>34</v>
      </c>
    </row>
    <row r="42" ht="14.25" customHeight="1">
      <c r="A42" s="9" t="s">
        <v>186</v>
      </c>
      <c r="B42" s="9" t="s">
        <v>187</v>
      </c>
      <c r="C42" s="9" t="s">
        <v>188</v>
      </c>
      <c r="D42" s="12" t="s">
        <v>20</v>
      </c>
      <c r="E42" s="12" t="s">
        <v>67</v>
      </c>
    </row>
    <row r="43" ht="14.25" customHeight="1">
      <c r="A43" s="9" t="s">
        <v>191</v>
      </c>
      <c r="B43" s="9" t="s">
        <v>192</v>
      </c>
      <c r="C43" s="9" t="s">
        <v>193</v>
      </c>
      <c r="D43" s="9" t="s">
        <v>20</v>
      </c>
      <c r="E43" s="9" t="s">
        <v>34</v>
      </c>
    </row>
    <row r="44" ht="14.25" customHeight="1">
      <c r="A44" s="9" t="s">
        <v>194</v>
      </c>
      <c r="B44" s="9" t="s">
        <v>195</v>
      </c>
      <c r="C44" s="9" t="s">
        <v>196</v>
      </c>
      <c r="D44" s="9" t="s">
        <v>20</v>
      </c>
      <c r="E44" s="9" t="s">
        <v>197</v>
      </c>
    </row>
    <row r="45" ht="14.25" customHeight="1">
      <c r="A45" s="9" t="s">
        <v>200</v>
      </c>
      <c r="B45" s="9" t="s">
        <v>201</v>
      </c>
      <c r="C45" s="9" t="s">
        <v>202</v>
      </c>
      <c r="D45" s="9" t="s">
        <v>20</v>
      </c>
      <c r="E45" s="9" t="s">
        <v>34</v>
      </c>
    </row>
    <row r="46" ht="14.25" customHeight="1">
      <c r="A46" s="9" t="s">
        <v>203</v>
      </c>
      <c r="B46" s="9" t="s">
        <v>204</v>
      </c>
      <c r="C46" s="9"/>
      <c r="D46" s="9" t="s">
        <v>20</v>
      </c>
      <c r="E46" s="9" t="s">
        <v>34</v>
      </c>
    </row>
    <row r="47" ht="14.25" customHeight="1">
      <c r="A47" s="9" t="s">
        <v>205</v>
      </c>
      <c r="B47" s="9" t="s">
        <v>206</v>
      </c>
      <c r="C47" s="9" t="s">
        <v>207</v>
      </c>
      <c r="D47" s="9" t="s">
        <v>20</v>
      </c>
      <c r="E47" s="9" t="s">
        <v>34</v>
      </c>
    </row>
    <row r="48" ht="14.25" customHeight="1">
      <c r="A48" s="9" t="s">
        <v>210</v>
      </c>
      <c r="B48" s="9" t="s">
        <v>211</v>
      </c>
      <c r="C48" s="9" t="s">
        <v>212</v>
      </c>
      <c r="D48" s="9" t="s">
        <v>106</v>
      </c>
      <c r="E48" s="9"/>
    </row>
    <row r="49" ht="14.25" customHeight="1">
      <c r="A49" s="9" t="s">
        <v>213</v>
      </c>
      <c r="B49" s="9" t="s">
        <v>214</v>
      </c>
      <c r="C49" s="9" t="s">
        <v>215</v>
      </c>
      <c r="D49" s="9" t="s">
        <v>20</v>
      </c>
      <c r="E49" s="9" t="s">
        <v>34</v>
      </c>
    </row>
    <row r="50" ht="14.25" customHeight="1">
      <c r="A50" s="9" t="s">
        <v>216</v>
      </c>
      <c r="B50" s="9" t="s">
        <v>217</v>
      </c>
      <c r="C50" s="9" t="s">
        <v>219</v>
      </c>
      <c r="D50" s="12" t="s">
        <v>20</v>
      </c>
      <c r="E50" s="9"/>
    </row>
    <row r="51" ht="14.25" customHeight="1">
      <c r="A51" s="9" t="s">
        <v>221</v>
      </c>
      <c r="B51" s="9" t="s">
        <v>222</v>
      </c>
      <c r="C51" s="9" t="s">
        <v>223</v>
      </c>
      <c r="D51" s="9" t="s">
        <v>20</v>
      </c>
      <c r="E51" s="9" t="s">
        <v>34</v>
      </c>
    </row>
    <row r="52" ht="14.25" customHeight="1">
      <c r="A52" s="9" t="s">
        <v>224</v>
      </c>
      <c r="B52" s="9" t="s">
        <v>225</v>
      </c>
      <c r="C52" s="9" t="s">
        <v>227</v>
      </c>
      <c r="D52" s="9" t="s">
        <v>20</v>
      </c>
      <c r="E52" s="9" t="s">
        <v>228</v>
      </c>
    </row>
    <row r="53" ht="14.25" customHeight="1">
      <c r="A53" s="9" t="s">
        <v>230</v>
      </c>
      <c r="B53" s="9" t="s">
        <v>232</v>
      </c>
      <c r="C53" s="9" t="s">
        <v>233</v>
      </c>
      <c r="D53" s="9" t="s">
        <v>20</v>
      </c>
      <c r="E53" s="9"/>
    </row>
    <row r="54" ht="14.25" customHeight="1">
      <c r="A54" s="9" t="s">
        <v>234</v>
      </c>
      <c r="B54" s="9" t="s">
        <v>235</v>
      </c>
      <c r="C54" s="9" t="s">
        <v>236</v>
      </c>
      <c r="D54" s="9" t="s">
        <v>20</v>
      </c>
      <c r="E54" s="9" t="s">
        <v>34</v>
      </c>
    </row>
    <row r="55" ht="14.25" customHeight="1">
      <c r="A55" s="9" t="s">
        <v>237</v>
      </c>
      <c r="B55" s="9" t="s">
        <v>238</v>
      </c>
      <c r="C55" s="9" t="s">
        <v>239</v>
      </c>
      <c r="D55" s="9" t="s">
        <v>20</v>
      </c>
      <c r="E55" s="9" t="s">
        <v>34</v>
      </c>
    </row>
    <row r="56" ht="14.25" customHeight="1">
      <c r="A56" s="9" t="s">
        <v>242</v>
      </c>
      <c r="B56" s="9" t="s">
        <v>243</v>
      </c>
      <c r="C56" s="9" t="s">
        <v>244</v>
      </c>
      <c r="D56" s="9" t="s">
        <v>20</v>
      </c>
      <c r="E56" s="9" t="s">
        <v>245</v>
      </c>
    </row>
    <row r="57" ht="14.25" customHeight="1">
      <c r="A57" s="9" t="s">
        <v>246</v>
      </c>
      <c r="B57" s="9" t="s">
        <v>247</v>
      </c>
      <c r="C57" s="9" t="s">
        <v>248</v>
      </c>
      <c r="D57" s="12" t="s">
        <v>20</v>
      </c>
      <c r="E57" s="12" t="s">
        <v>67</v>
      </c>
    </row>
    <row r="58" ht="14.25" customHeight="1">
      <c r="A58" s="9" t="s">
        <v>250</v>
      </c>
      <c r="B58" s="9" t="s">
        <v>251</v>
      </c>
      <c r="C58" s="9" t="s">
        <v>252</v>
      </c>
      <c r="D58" s="9" t="s">
        <v>20</v>
      </c>
      <c r="E58" s="9" t="s">
        <v>34</v>
      </c>
    </row>
    <row r="59" ht="14.25" customHeight="1">
      <c r="A59" s="9" t="s">
        <v>253</v>
      </c>
      <c r="B59" s="9" t="s">
        <v>254</v>
      </c>
      <c r="C59" s="9" t="s">
        <v>255</v>
      </c>
      <c r="D59" s="9" t="s">
        <v>20</v>
      </c>
      <c r="E59" s="9" t="s">
        <v>34</v>
      </c>
    </row>
    <row r="60" ht="14.25" customHeight="1">
      <c r="A60" s="9" t="s">
        <v>258</v>
      </c>
      <c r="B60" s="9" t="s">
        <v>259</v>
      </c>
      <c r="C60" s="9" t="s">
        <v>260</v>
      </c>
      <c r="D60" s="9" t="s">
        <v>20</v>
      </c>
      <c r="E60" s="9" t="s">
        <v>34</v>
      </c>
    </row>
    <row r="61" ht="14.25" customHeight="1">
      <c r="A61" s="9" t="s">
        <v>261</v>
      </c>
      <c r="B61" s="9" t="s">
        <v>262</v>
      </c>
      <c r="C61" s="9" t="s">
        <v>263</v>
      </c>
      <c r="D61" s="9" t="s">
        <v>20</v>
      </c>
      <c r="E61" s="9" t="s">
        <v>34</v>
      </c>
    </row>
    <row r="62" ht="14.25" customHeight="1">
      <c r="A62" s="9" t="s">
        <v>265</v>
      </c>
      <c r="B62" s="9" t="s">
        <v>267</v>
      </c>
      <c r="C62" s="9" t="s">
        <v>268</v>
      </c>
      <c r="D62" s="9" t="s">
        <v>20</v>
      </c>
      <c r="E62" s="9" t="s">
        <v>34</v>
      </c>
    </row>
    <row r="63" ht="14.25" customHeight="1">
      <c r="A63" s="9" t="s">
        <v>269</v>
      </c>
      <c r="B63" s="9" t="s">
        <v>270</v>
      </c>
      <c r="C63" s="9" t="s">
        <v>271</v>
      </c>
      <c r="D63" s="9" t="s">
        <v>20</v>
      </c>
      <c r="E63" s="9" t="s">
        <v>160</v>
      </c>
    </row>
    <row r="64" ht="14.25" customHeight="1">
      <c r="A64" s="9" t="s">
        <v>273</v>
      </c>
      <c r="B64" s="9" t="s">
        <v>275</v>
      </c>
      <c r="C64" s="9" t="s">
        <v>276</v>
      </c>
      <c r="D64" s="9" t="s">
        <v>20</v>
      </c>
      <c r="E64" s="9" t="s">
        <v>277</v>
      </c>
    </row>
    <row r="65" ht="14.25" customHeight="1">
      <c r="A65" s="9" t="s">
        <v>278</v>
      </c>
      <c r="B65" s="9" t="s">
        <v>279</v>
      </c>
      <c r="C65" s="9" t="s">
        <v>280</v>
      </c>
      <c r="D65" s="9" t="s">
        <v>20</v>
      </c>
      <c r="E65" s="9" t="s">
        <v>34</v>
      </c>
    </row>
    <row r="66" ht="14.25" customHeight="1">
      <c r="A66" s="9" t="s">
        <v>281</v>
      </c>
      <c r="B66" s="9" t="s">
        <v>282</v>
      </c>
      <c r="C66" s="9" t="s">
        <v>283</v>
      </c>
      <c r="D66" s="9" t="s">
        <v>20</v>
      </c>
      <c r="E66" s="9" t="s">
        <v>160</v>
      </c>
    </row>
    <row r="67" ht="14.25" customHeight="1">
      <c r="A67" s="9" t="s">
        <v>285</v>
      </c>
      <c r="B67" s="9" t="s">
        <v>287</v>
      </c>
      <c r="C67" s="9" t="s">
        <v>288</v>
      </c>
      <c r="D67" s="12" t="s">
        <v>20</v>
      </c>
      <c r="E67" s="9" t="s">
        <v>289</v>
      </c>
    </row>
    <row r="68" ht="14.25" customHeight="1">
      <c r="A68" s="9" t="s">
        <v>290</v>
      </c>
      <c r="B68" s="9" t="s">
        <v>291</v>
      </c>
      <c r="C68" s="9" t="s">
        <v>167</v>
      </c>
      <c r="D68" s="9" t="s">
        <v>20</v>
      </c>
      <c r="E68" s="9"/>
    </row>
    <row r="69" ht="14.25" customHeight="1">
      <c r="A69" s="9" t="s">
        <v>292</v>
      </c>
      <c r="B69" s="9" t="s">
        <v>291</v>
      </c>
      <c r="C69" s="9" t="s">
        <v>293</v>
      </c>
      <c r="D69" s="9" t="s">
        <v>20</v>
      </c>
      <c r="E69" s="9"/>
    </row>
    <row r="70" ht="14.25" customHeight="1">
      <c r="A70" s="9" t="s">
        <v>294</v>
      </c>
      <c r="B70" s="9" t="s">
        <v>295</v>
      </c>
      <c r="C70" s="9" t="s">
        <v>296</v>
      </c>
      <c r="D70" s="9" t="s">
        <v>20</v>
      </c>
      <c r="E70" s="9" t="s">
        <v>34</v>
      </c>
    </row>
    <row r="71" ht="14.25" customHeight="1">
      <c r="A71" s="9" t="s">
        <v>299</v>
      </c>
      <c r="B71" s="9" t="s">
        <v>300</v>
      </c>
      <c r="C71" s="9" t="s">
        <v>301</v>
      </c>
      <c r="D71" s="9" t="s">
        <v>106</v>
      </c>
      <c r="E71" s="9"/>
    </row>
    <row r="72" ht="14.25" customHeight="1">
      <c r="A72" s="9" t="s">
        <v>302</v>
      </c>
      <c r="B72" s="9" t="s">
        <v>303</v>
      </c>
      <c r="C72" s="9" t="s">
        <v>304</v>
      </c>
      <c r="D72" s="9" t="s">
        <v>20</v>
      </c>
      <c r="E72" s="9" t="s">
        <v>34</v>
      </c>
    </row>
    <row r="73" ht="14.25" customHeight="1">
      <c r="A73" s="9" t="s">
        <v>305</v>
      </c>
      <c r="B73" s="9" t="s">
        <v>306</v>
      </c>
      <c r="C73" s="9" t="s">
        <v>307</v>
      </c>
      <c r="D73" s="9" t="s">
        <v>20</v>
      </c>
      <c r="E73" s="9" t="s">
        <v>34</v>
      </c>
    </row>
    <row r="74" ht="14.25" customHeight="1">
      <c r="A74" s="9" t="s">
        <v>308</v>
      </c>
      <c r="B74" s="9" t="s">
        <v>310</v>
      </c>
      <c r="C74" s="9" t="s">
        <v>311</v>
      </c>
      <c r="D74" s="9" t="s">
        <v>20</v>
      </c>
      <c r="E74" s="9" t="s">
        <v>34</v>
      </c>
    </row>
    <row r="75" ht="14.25" customHeight="1">
      <c r="A75" s="9" t="s">
        <v>313</v>
      </c>
      <c r="B75" s="9" t="s">
        <v>314</v>
      </c>
      <c r="C75" s="9" t="s">
        <v>315</v>
      </c>
      <c r="D75" s="9" t="s">
        <v>20</v>
      </c>
      <c r="E75" s="9" t="s">
        <v>34</v>
      </c>
    </row>
    <row r="76" ht="14.25" customHeight="1">
      <c r="A76" s="9" t="s">
        <v>316</v>
      </c>
      <c r="B76" s="9" t="s">
        <v>317</v>
      </c>
      <c r="C76" s="9" t="s">
        <v>318</v>
      </c>
      <c r="D76" s="9" t="s">
        <v>20</v>
      </c>
      <c r="E76" s="9" t="s">
        <v>34</v>
      </c>
    </row>
    <row r="77" ht="14.25" customHeight="1">
      <c r="A77" s="9" t="s">
        <v>319</v>
      </c>
      <c r="B77" s="9" t="s">
        <v>320</v>
      </c>
      <c r="C77" s="9" t="s">
        <v>321</v>
      </c>
      <c r="D77" s="9" t="s">
        <v>20</v>
      </c>
      <c r="E77" s="9" t="s">
        <v>322</v>
      </c>
    </row>
    <row r="78" ht="14.25" customHeight="1">
      <c r="A78" s="9" t="s">
        <v>323</v>
      </c>
      <c r="B78" s="9" t="s">
        <v>324</v>
      </c>
      <c r="C78" s="9" t="s">
        <v>325</v>
      </c>
      <c r="D78" s="9" t="s">
        <v>20</v>
      </c>
      <c r="E78" s="9" t="s">
        <v>327</v>
      </c>
    </row>
    <row r="79" ht="14.25" customHeight="1">
      <c r="A79" s="9" t="s">
        <v>328</v>
      </c>
      <c r="B79" s="9" t="s">
        <v>330</v>
      </c>
      <c r="C79" s="9" t="s">
        <v>331</v>
      </c>
      <c r="D79" s="9" t="s">
        <v>20</v>
      </c>
      <c r="E79" s="9" t="s">
        <v>34</v>
      </c>
    </row>
    <row r="80" ht="14.25" customHeight="1">
      <c r="A80" s="9" t="s">
        <v>332</v>
      </c>
      <c r="B80" s="9" t="s">
        <v>333</v>
      </c>
      <c r="C80" s="9" t="s">
        <v>334</v>
      </c>
      <c r="D80" s="9" t="s">
        <v>20</v>
      </c>
      <c r="E80" s="9" t="s">
        <v>34</v>
      </c>
    </row>
    <row r="81" ht="14.25" customHeight="1">
      <c r="A81" s="9" t="s">
        <v>335</v>
      </c>
      <c r="B81" s="9" t="s">
        <v>336</v>
      </c>
      <c r="C81" s="9" t="s">
        <v>337</v>
      </c>
      <c r="D81" s="9" t="s">
        <v>106</v>
      </c>
      <c r="E81" s="9"/>
    </row>
    <row r="82" ht="14.25" customHeight="1">
      <c r="A82" s="9" t="s">
        <v>338</v>
      </c>
      <c r="B82" s="9" t="s">
        <v>339</v>
      </c>
      <c r="C82" s="9" t="s">
        <v>340</v>
      </c>
      <c r="D82" s="9" t="s">
        <v>106</v>
      </c>
      <c r="E82" s="9"/>
    </row>
    <row r="83" ht="14.25" customHeight="1">
      <c r="A83" s="9" t="s">
        <v>341</v>
      </c>
      <c r="B83" s="9" t="s">
        <v>342</v>
      </c>
      <c r="C83" s="9" t="s">
        <v>343</v>
      </c>
      <c r="D83" s="9" t="s">
        <v>20</v>
      </c>
      <c r="E83" s="9"/>
    </row>
    <row r="84" ht="14.25" customHeight="1">
      <c r="A84" s="9" t="s">
        <v>344</v>
      </c>
      <c r="B84" s="9" t="s">
        <v>345</v>
      </c>
      <c r="C84" s="9" t="s">
        <v>346</v>
      </c>
      <c r="D84" s="9" t="s">
        <v>20</v>
      </c>
      <c r="E84" s="9" t="s">
        <v>34</v>
      </c>
    </row>
    <row r="85" ht="14.25" customHeight="1">
      <c r="A85" s="9" t="s">
        <v>348</v>
      </c>
      <c r="B85" s="9" t="s">
        <v>349</v>
      </c>
      <c r="C85" s="9"/>
      <c r="D85" s="9" t="s">
        <v>20</v>
      </c>
      <c r="E85" s="9"/>
    </row>
    <row r="86" ht="14.25" customHeight="1">
      <c r="A86" s="9" t="s">
        <v>348</v>
      </c>
      <c r="B86" s="9" t="s">
        <v>351</v>
      </c>
      <c r="C86" s="9"/>
      <c r="D86" s="9" t="s">
        <v>20</v>
      </c>
      <c r="E86" s="9"/>
    </row>
    <row r="87" ht="14.25" customHeight="1">
      <c r="A87" s="9" t="s">
        <v>352</v>
      </c>
      <c r="B87" s="9" t="s">
        <v>353</v>
      </c>
      <c r="C87" s="9"/>
      <c r="D87" s="9" t="s">
        <v>20</v>
      </c>
      <c r="E87" s="9"/>
    </row>
    <row r="88" ht="14.25" customHeight="1">
      <c r="A88" s="9" t="s">
        <v>130</v>
      </c>
      <c r="B88" s="9" t="s">
        <v>354</v>
      </c>
      <c r="C88" s="9"/>
      <c r="D88" s="9" t="s">
        <v>20</v>
      </c>
      <c r="E88" s="9" t="s">
        <v>34</v>
      </c>
    </row>
    <row r="89" ht="14.25" customHeight="1">
      <c r="A89" s="9" t="s">
        <v>130</v>
      </c>
      <c r="B89" s="9" t="s">
        <v>355</v>
      </c>
      <c r="C89" s="9"/>
      <c r="D89" s="9" t="s">
        <v>20</v>
      </c>
      <c r="E89" s="9"/>
    </row>
    <row r="90" ht="14.25" customHeight="1">
      <c r="A90" s="9" t="s">
        <v>356</v>
      </c>
      <c r="B90" s="9" t="s">
        <v>357</v>
      </c>
      <c r="C90" s="9"/>
      <c r="D90" s="9" t="s">
        <v>20</v>
      </c>
      <c r="E90" s="9"/>
    </row>
    <row r="91" ht="14.25" customHeight="1">
      <c r="A91" s="9" t="s">
        <v>358</v>
      </c>
      <c r="B91" s="9" t="s">
        <v>359</v>
      </c>
      <c r="C91" s="9" t="s">
        <v>360</v>
      </c>
      <c r="D91" s="9" t="s">
        <v>20</v>
      </c>
      <c r="E91" s="9" t="s">
        <v>34</v>
      </c>
    </row>
    <row r="92" ht="14.25" customHeight="1">
      <c r="A92" s="9" t="s">
        <v>362</v>
      </c>
      <c r="B92" s="9" t="s">
        <v>363</v>
      </c>
      <c r="C92" s="9" t="s">
        <v>365</v>
      </c>
      <c r="D92" s="9" t="s">
        <v>106</v>
      </c>
      <c r="E92" s="9"/>
    </row>
    <row r="93" ht="14.25" customHeight="1">
      <c r="A93" s="9" t="s">
        <v>366</v>
      </c>
      <c r="B93" s="9" t="s">
        <v>367</v>
      </c>
      <c r="C93" s="9" t="s">
        <v>368</v>
      </c>
      <c r="D93" s="9" t="s">
        <v>20</v>
      </c>
      <c r="E93" s="9" t="s">
        <v>34</v>
      </c>
    </row>
    <row r="94" ht="14.25" customHeight="1">
      <c r="A94" s="9" t="s">
        <v>369</v>
      </c>
      <c r="B94" s="9" t="s">
        <v>370</v>
      </c>
      <c r="C94" s="9" t="s">
        <v>371</v>
      </c>
      <c r="D94" s="9" t="s">
        <v>20</v>
      </c>
      <c r="E94" s="9" t="s">
        <v>34</v>
      </c>
    </row>
    <row r="95" ht="14.25" customHeight="1">
      <c r="A95" s="9" t="s">
        <v>372</v>
      </c>
      <c r="B95" s="9" t="s">
        <v>373</v>
      </c>
      <c r="C95" s="9" t="s">
        <v>374</v>
      </c>
      <c r="D95" s="9" t="s">
        <v>106</v>
      </c>
      <c r="E95" s="9"/>
    </row>
    <row r="96" ht="14.25" customHeight="1">
      <c r="A96" s="9" t="s">
        <v>377</v>
      </c>
      <c r="B96" s="9" t="s">
        <v>378</v>
      </c>
      <c r="C96" s="9" t="s">
        <v>379</v>
      </c>
      <c r="D96" s="9" t="s">
        <v>106</v>
      </c>
      <c r="E96" s="9"/>
    </row>
    <row r="97" ht="14.25" customHeight="1">
      <c r="A97" s="9" t="s">
        <v>380</v>
      </c>
      <c r="B97" s="9" t="s">
        <v>381</v>
      </c>
      <c r="C97" s="9" t="s">
        <v>382</v>
      </c>
      <c r="D97" s="9" t="s">
        <v>106</v>
      </c>
      <c r="E97" s="15" t="s">
        <v>383</v>
      </c>
    </row>
    <row r="98" ht="14.25" customHeight="1">
      <c r="A98" s="9" t="s">
        <v>385</v>
      </c>
      <c r="B98" s="9" t="s">
        <v>387</v>
      </c>
      <c r="C98" s="9" t="s">
        <v>388</v>
      </c>
      <c r="D98" s="9" t="s">
        <v>20</v>
      </c>
      <c r="E98" s="9" t="s">
        <v>34</v>
      </c>
    </row>
    <row r="99" ht="14.25" customHeight="1">
      <c r="A99" s="9" t="s">
        <v>389</v>
      </c>
      <c r="B99" s="9" t="s">
        <v>390</v>
      </c>
      <c r="C99" s="9" t="s">
        <v>391</v>
      </c>
      <c r="D99" s="9" t="s">
        <v>20</v>
      </c>
      <c r="E99" s="9" t="s">
        <v>34</v>
      </c>
    </row>
    <row r="100" ht="14.25" customHeight="1">
      <c r="A100" s="9" t="s">
        <v>392</v>
      </c>
      <c r="B100" s="9" t="s">
        <v>393</v>
      </c>
      <c r="C100" s="9" t="s">
        <v>394</v>
      </c>
      <c r="D100" s="9" t="s">
        <v>20</v>
      </c>
      <c r="E100" s="9" t="s">
        <v>34</v>
      </c>
    </row>
    <row r="101" ht="14.25" customHeight="1">
      <c r="A101" s="9" t="s">
        <v>395</v>
      </c>
      <c r="B101" s="9" t="s">
        <v>396</v>
      </c>
      <c r="C101" s="9" t="s">
        <v>397</v>
      </c>
      <c r="D101" s="9" t="s">
        <v>20</v>
      </c>
      <c r="E101" s="9" t="s">
        <v>34</v>
      </c>
    </row>
    <row r="102" ht="14.25" customHeight="1">
      <c r="A102" s="9" t="s">
        <v>398</v>
      </c>
      <c r="B102" s="9" t="s">
        <v>399</v>
      </c>
      <c r="C102" s="9" t="s">
        <v>400</v>
      </c>
      <c r="D102" s="9" t="s">
        <v>20</v>
      </c>
      <c r="E102" s="9" t="s">
        <v>401</v>
      </c>
    </row>
    <row r="103" ht="14.25" customHeight="1">
      <c r="A103" s="9" t="s">
        <v>402</v>
      </c>
      <c r="B103" s="9" t="s">
        <v>403</v>
      </c>
      <c r="C103" s="9" t="s">
        <v>404</v>
      </c>
      <c r="D103" s="9" t="s">
        <v>20</v>
      </c>
      <c r="E103" s="9" t="s">
        <v>34</v>
      </c>
    </row>
    <row r="104" ht="14.25" customHeight="1">
      <c r="A104" s="9" t="s">
        <v>406</v>
      </c>
      <c r="B104" s="9" t="s">
        <v>407</v>
      </c>
      <c r="C104" s="9" t="s">
        <v>409</v>
      </c>
      <c r="D104" s="9" t="s">
        <v>106</v>
      </c>
      <c r="E104" s="9" t="s">
        <v>410</v>
      </c>
      <c r="F104" s="16" t="s">
        <v>411</v>
      </c>
    </row>
    <row r="105" ht="14.25" customHeight="1">
      <c r="A105" s="9" t="s">
        <v>412</v>
      </c>
      <c r="B105" s="9" t="s">
        <v>413</v>
      </c>
      <c r="C105" s="9" t="s">
        <v>414</v>
      </c>
      <c r="D105" s="12" t="s">
        <v>20</v>
      </c>
      <c r="E105" s="9"/>
    </row>
    <row r="106" ht="14.25" customHeight="1">
      <c r="A106" s="9" t="s">
        <v>415</v>
      </c>
      <c r="B106" s="9" t="s">
        <v>416</v>
      </c>
      <c r="C106" s="9" t="s">
        <v>394</v>
      </c>
      <c r="D106" s="9" t="s">
        <v>20</v>
      </c>
      <c r="E106" s="9" t="s">
        <v>34</v>
      </c>
    </row>
    <row r="107" ht="14.25" customHeight="1">
      <c r="A107" s="9" t="s">
        <v>417</v>
      </c>
      <c r="B107" s="9" t="s">
        <v>419</v>
      </c>
      <c r="C107" s="9" t="s">
        <v>420</v>
      </c>
      <c r="D107" s="9" t="s">
        <v>20</v>
      </c>
      <c r="E107" s="9" t="s">
        <v>34</v>
      </c>
    </row>
    <row r="108" ht="14.25" customHeight="1">
      <c r="A108" s="9" t="s">
        <v>422</v>
      </c>
      <c r="B108" s="9" t="s">
        <v>423</v>
      </c>
      <c r="C108" s="9" t="s">
        <v>424</v>
      </c>
      <c r="D108" s="9" t="s">
        <v>20</v>
      </c>
      <c r="E108" s="9" t="s">
        <v>34</v>
      </c>
    </row>
    <row r="109" ht="14.25" customHeight="1">
      <c r="A109" s="9" t="s">
        <v>425</v>
      </c>
      <c r="B109" s="9" t="s">
        <v>426</v>
      </c>
      <c r="C109" s="9" t="s">
        <v>427</v>
      </c>
      <c r="D109" s="9" t="s">
        <v>20</v>
      </c>
      <c r="E109" s="9" t="s">
        <v>34</v>
      </c>
    </row>
    <row r="110" ht="14.25" customHeight="1">
      <c r="A110" s="9" t="s">
        <v>428</v>
      </c>
      <c r="B110" s="9" t="s">
        <v>429</v>
      </c>
      <c r="C110" s="9" t="s">
        <v>430</v>
      </c>
      <c r="D110" s="9" t="s">
        <v>20</v>
      </c>
      <c r="E110" s="9" t="s">
        <v>431</v>
      </c>
    </row>
    <row r="111" ht="14.25" customHeight="1">
      <c r="A111" s="9" t="s">
        <v>432</v>
      </c>
      <c r="B111" s="9" t="s">
        <v>434</v>
      </c>
      <c r="C111" s="9" t="s">
        <v>435</v>
      </c>
      <c r="D111" s="9" t="s">
        <v>20</v>
      </c>
      <c r="E111" s="9" t="s">
        <v>34</v>
      </c>
    </row>
    <row r="112" ht="14.25" customHeight="1">
      <c r="A112" s="9" t="s">
        <v>437</v>
      </c>
      <c r="B112" s="9" t="s">
        <v>438</v>
      </c>
      <c r="C112" s="9" t="s">
        <v>439</v>
      </c>
      <c r="D112" s="12" t="s">
        <v>20</v>
      </c>
      <c r="E112" s="12" t="s">
        <v>440</v>
      </c>
    </row>
    <row r="113" ht="14.25" customHeight="1">
      <c r="A113" s="9" t="s">
        <v>441</v>
      </c>
      <c r="B113" s="9" t="s">
        <v>442</v>
      </c>
      <c r="C113" s="9" t="s">
        <v>443</v>
      </c>
      <c r="D113" s="9" t="s">
        <v>106</v>
      </c>
      <c r="E113" s="9"/>
    </row>
    <row r="114" ht="14.25" customHeight="1">
      <c r="A114" s="9" t="s">
        <v>444</v>
      </c>
      <c r="B114" s="9" t="s">
        <v>445</v>
      </c>
      <c r="C114" s="9" t="s">
        <v>446</v>
      </c>
      <c r="D114" s="9" t="s">
        <v>20</v>
      </c>
      <c r="E114" s="9" t="s">
        <v>34</v>
      </c>
    </row>
    <row r="115" ht="14.25" customHeight="1">
      <c r="A115" s="9" t="s">
        <v>447</v>
      </c>
      <c r="B115" s="9" t="s">
        <v>448</v>
      </c>
      <c r="C115" s="9" t="s">
        <v>449</v>
      </c>
      <c r="D115" s="9" t="s">
        <v>20</v>
      </c>
      <c r="E115" s="9" t="s">
        <v>34</v>
      </c>
    </row>
    <row r="116" ht="14.25" customHeight="1">
      <c r="A116" s="9" t="s">
        <v>450</v>
      </c>
      <c r="B116" s="9" t="s">
        <v>451</v>
      </c>
      <c r="C116" s="9"/>
      <c r="D116" s="9" t="s">
        <v>20</v>
      </c>
      <c r="E116" s="9"/>
    </row>
    <row r="117" ht="14.25" customHeight="1">
      <c r="A117" s="9" t="s">
        <v>453</v>
      </c>
      <c r="B117" s="9" t="s">
        <v>454</v>
      </c>
      <c r="C117" s="9" t="s">
        <v>455</v>
      </c>
      <c r="D117" s="9" t="s">
        <v>20</v>
      </c>
      <c r="E117" s="9" t="s">
        <v>34</v>
      </c>
    </row>
    <row r="118" ht="14.25" customHeight="1">
      <c r="A118" s="9" t="s">
        <v>456</v>
      </c>
      <c r="B118" s="9" t="s">
        <v>458</v>
      </c>
      <c r="C118" s="9" t="s">
        <v>459</v>
      </c>
      <c r="D118" s="9" t="s">
        <v>20</v>
      </c>
      <c r="E118" s="9" t="s">
        <v>34</v>
      </c>
    </row>
    <row r="119" ht="14.25" customHeight="1">
      <c r="A119" s="9" t="s">
        <v>460</v>
      </c>
      <c r="B119" s="9" t="s">
        <v>461</v>
      </c>
      <c r="C119" s="9" t="s">
        <v>462</v>
      </c>
      <c r="D119" s="9" t="s">
        <v>20</v>
      </c>
      <c r="E119" s="9" t="s">
        <v>76</v>
      </c>
    </row>
    <row r="120" ht="14.25" customHeight="1">
      <c r="A120" s="9" t="s">
        <v>463</v>
      </c>
      <c r="B120" s="9" t="s">
        <v>464</v>
      </c>
      <c r="C120" s="9" t="s">
        <v>465</v>
      </c>
      <c r="D120" s="9" t="s">
        <v>20</v>
      </c>
      <c r="E120" s="9" t="s">
        <v>34</v>
      </c>
    </row>
    <row r="121" ht="14.25" customHeight="1">
      <c r="A121" s="9" t="s">
        <v>467</v>
      </c>
      <c r="B121" s="9" t="s">
        <v>469</v>
      </c>
      <c r="C121" s="9" t="s">
        <v>470</v>
      </c>
      <c r="D121" s="9" t="s">
        <v>20</v>
      </c>
      <c r="E121" s="9" t="s">
        <v>34</v>
      </c>
    </row>
    <row r="122" ht="14.25" customHeight="1">
      <c r="A122" s="9" t="s">
        <v>471</v>
      </c>
      <c r="B122" s="9" t="s">
        <v>472</v>
      </c>
      <c r="C122" s="9" t="s">
        <v>473</v>
      </c>
      <c r="D122" s="9" t="s">
        <v>20</v>
      </c>
      <c r="E122" s="9" t="s">
        <v>34</v>
      </c>
    </row>
    <row r="123" ht="14.25" customHeight="1">
      <c r="A123" s="9" t="s">
        <v>476</v>
      </c>
      <c r="B123" s="9" t="s">
        <v>478</v>
      </c>
      <c r="C123" s="9" t="s">
        <v>479</v>
      </c>
      <c r="D123" s="9" t="s">
        <v>20</v>
      </c>
      <c r="E123" s="9" t="s">
        <v>34</v>
      </c>
    </row>
    <row r="124" ht="14.25" customHeight="1">
      <c r="A124" s="9" t="s">
        <v>480</v>
      </c>
      <c r="B124" s="9" t="s">
        <v>481</v>
      </c>
      <c r="C124" s="9" t="s">
        <v>482</v>
      </c>
      <c r="D124" s="9" t="s">
        <v>20</v>
      </c>
      <c r="E124" s="9" t="s">
        <v>197</v>
      </c>
    </row>
    <row r="125" ht="14.25" customHeight="1">
      <c r="A125" s="9" t="s">
        <v>483</v>
      </c>
      <c r="B125" s="9" t="s">
        <v>484</v>
      </c>
      <c r="C125" s="9" t="s">
        <v>485</v>
      </c>
      <c r="D125" s="9" t="s">
        <v>20</v>
      </c>
      <c r="E125" s="9" t="s">
        <v>34</v>
      </c>
    </row>
    <row r="126" ht="14.25" customHeight="1">
      <c r="A126" s="9" t="s">
        <v>486</v>
      </c>
      <c r="B126" s="9" t="s">
        <v>487</v>
      </c>
      <c r="C126" s="9" t="s">
        <v>488</v>
      </c>
      <c r="D126" s="9" t="s">
        <v>20</v>
      </c>
      <c r="E126" s="9" t="s">
        <v>34</v>
      </c>
    </row>
    <row r="127" ht="14.25" customHeight="1">
      <c r="D127" s="17">
        <f>COUNTIF(D2:D126,"*Accepted*")</f>
        <v>17</v>
      </c>
    </row>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rintOptions horizontalCentered="1"/>
  <pageMargins bottom="0.370138888888889" footer="0.0" header="0.0" left="0.3" right="0.3" top="0.609722222222222"/>
  <pageSetup paperSize="9" orientation="portrait" pageOrder="overThenDown"/>
  <headerFooter>
    <oddHeader>&amp;C&amp;P</oddHeader>
    <oddFooter>&amp;C&amp;F</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73.43"/>
    <col customWidth="1" min="3" max="7" width="11.57"/>
    <col customWidth="1" min="8" max="26" width="8.71"/>
  </cols>
  <sheetData>
    <row r="1" ht="12.75" customHeight="1">
      <c r="A1" s="1" t="s">
        <v>0</v>
      </c>
      <c r="B1" s="1" t="s">
        <v>2</v>
      </c>
      <c r="C1" s="1" t="s">
        <v>3</v>
      </c>
      <c r="D1" s="1" t="s">
        <v>4</v>
      </c>
      <c r="E1" s="1" t="s">
        <v>5</v>
      </c>
      <c r="F1" s="1" t="s">
        <v>6</v>
      </c>
      <c r="G1" s="1" t="s">
        <v>7</v>
      </c>
    </row>
    <row r="2" ht="12.75" customHeight="1">
      <c r="A2" s="3" t="s">
        <v>8</v>
      </c>
      <c r="B2" s="3" t="s">
        <v>10</v>
      </c>
      <c r="C2" s="3" t="s">
        <v>11</v>
      </c>
      <c r="D2" s="6" t="s">
        <v>13</v>
      </c>
      <c r="E2" s="3" t="s">
        <v>20</v>
      </c>
      <c r="F2" s="3" t="s">
        <v>21</v>
      </c>
    </row>
    <row r="3" ht="12.75" customHeight="1">
      <c r="A3" s="3" t="s">
        <v>22</v>
      </c>
      <c r="B3" s="3" t="s">
        <v>23</v>
      </c>
      <c r="C3" s="3" t="s">
        <v>24</v>
      </c>
      <c r="D3" s="6" t="s">
        <v>25</v>
      </c>
      <c r="E3" s="3" t="s">
        <v>20</v>
      </c>
      <c r="F3" s="3" t="s">
        <v>21</v>
      </c>
    </row>
    <row r="4" ht="12.75" customHeight="1">
      <c r="A4" s="3" t="s">
        <v>30</v>
      </c>
      <c r="B4" s="3" t="s">
        <v>31</v>
      </c>
      <c r="D4" s="6" t="s">
        <v>32</v>
      </c>
      <c r="E4" s="3" t="s">
        <v>20</v>
      </c>
      <c r="F4" s="3" t="s">
        <v>21</v>
      </c>
    </row>
    <row r="5" ht="12.75" customHeight="1">
      <c r="A5" s="3" t="s">
        <v>36</v>
      </c>
      <c r="B5" s="3" t="s">
        <v>37</v>
      </c>
      <c r="C5" s="3" t="s">
        <v>38</v>
      </c>
      <c r="D5" s="6" t="s">
        <v>39</v>
      </c>
      <c r="E5" s="3" t="s">
        <v>20</v>
      </c>
      <c r="F5" s="3" t="s">
        <v>21</v>
      </c>
    </row>
    <row r="6" ht="12.75" customHeight="1">
      <c r="A6" s="3" t="s">
        <v>41</v>
      </c>
      <c r="B6" s="3" t="s">
        <v>42</v>
      </c>
      <c r="C6" s="3" t="s">
        <v>46</v>
      </c>
      <c r="D6" s="6" t="s">
        <v>48</v>
      </c>
      <c r="E6" s="3" t="s">
        <v>20</v>
      </c>
      <c r="F6" s="3" t="s">
        <v>21</v>
      </c>
    </row>
    <row r="7" ht="12.75" customHeight="1">
      <c r="A7" s="3" t="s">
        <v>44</v>
      </c>
      <c r="B7" s="3" t="s">
        <v>45</v>
      </c>
      <c r="C7" s="3" t="s">
        <v>58</v>
      </c>
      <c r="D7" s="6" t="s">
        <v>59</v>
      </c>
      <c r="E7" s="3" t="s">
        <v>20</v>
      </c>
      <c r="F7" s="3" t="s">
        <v>21</v>
      </c>
    </row>
    <row r="8" ht="12.75" customHeight="1">
      <c r="A8" s="3" t="s">
        <v>49</v>
      </c>
      <c r="B8" s="3" t="s">
        <v>50</v>
      </c>
      <c r="C8" s="3" t="s">
        <v>63</v>
      </c>
      <c r="D8" s="6" t="s">
        <v>64</v>
      </c>
      <c r="E8" s="3" t="s">
        <v>20</v>
      </c>
      <c r="F8" s="3" t="s">
        <v>21</v>
      </c>
    </row>
    <row r="9" ht="12.75" customHeight="1">
      <c r="A9" s="3" t="s">
        <v>52</v>
      </c>
      <c r="B9" s="3" t="s">
        <v>53</v>
      </c>
      <c r="C9" s="3" t="s">
        <v>65</v>
      </c>
      <c r="D9" s="6" t="s">
        <v>66</v>
      </c>
      <c r="E9" s="3" t="s">
        <v>20</v>
      </c>
      <c r="F9" s="3" t="s">
        <v>21</v>
      </c>
    </row>
    <row r="10" ht="12.75" customHeight="1">
      <c r="A10" s="3" t="s">
        <v>55</v>
      </c>
      <c r="B10" s="3" t="s">
        <v>56</v>
      </c>
      <c r="C10" s="3" t="s">
        <v>69</v>
      </c>
      <c r="D10" s="6" t="s">
        <v>71</v>
      </c>
      <c r="E10" s="3" t="s">
        <v>20</v>
      </c>
      <c r="F10" s="3" t="s">
        <v>21</v>
      </c>
    </row>
    <row r="11" ht="12.75" customHeight="1">
      <c r="A11" s="3" t="s">
        <v>60</v>
      </c>
      <c r="B11" s="3" t="s">
        <v>61</v>
      </c>
      <c r="C11" s="3" t="s">
        <v>80</v>
      </c>
      <c r="D11" s="6" t="s">
        <v>81</v>
      </c>
      <c r="E11" s="3" t="s">
        <v>20</v>
      </c>
      <c r="F11" s="3" t="s">
        <v>21</v>
      </c>
      <c r="G11" s="3" t="s">
        <v>85</v>
      </c>
    </row>
    <row r="12" ht="12.75" customHeight="1">
      <c r="A12" s="3" t="s">
        <v>68</v>
      </c>
      <c r="B12" s="3" t="s">
        <v>70</v>
      </c>
      <c r="C12" s="3" t="s">
        <v>86</v>
      </c>
      <c r="D12" s="6" t="s">
        <v>89</v>
      </c>
      <c r="E12" s="3" t="s">
        <v>20</v>
      </c>
      <c r="F12" s="3" t="s">
        <v>21</v>
      </c>
    </row>
    <row r="13" ht="12.75" customHeight="1">
      <c r="A13" s="3">
        <v>6703521.0</v>
      </c>
      <c r="B13" s="3" t="s">
        <v>74</v>
      </c>
      <c r="C13" s="3" t="s">
        <v>98</v>
      </c>
      <c r="D13" s="6" t="s">
        <v>101</v>
      </c>
      <c r="E13" s="3" t="s">
        <v>20</v>
      </c>
      <c r="F13" s="3" t="s">
        <v>21</v>
      </c>
    </row>
    <row r="14" ht="12.75" customHeight="1">
      <c r="A14" s="3" t="s">
        <v>77</v>
      </c>
      <c r="B14" s="3" t="s">
        <v>78</v>
      </c>
      <c r="C14" s="3" t="s">
        <v>111</v>
      </c>
      <c r="D14" s="6" t="s">
        <v>114</v>
      </c>
      <c r="E14" s="3" t="s">
        <v>20</v>
      </c>
      <c r="F14" s="3" t="s">
        <v>21</v>
      </c>
    </row>
    <row r="15" ht="12.75" customHeight="1">
      <c r="A15" s="3" t="s">
        <v>82</v>
      </c>
      <c r="B15" s="3" t="s">
        <v>83</v>
      </c>
      <c r="C15" s="3" t="s">
        <v>123</v>
      </c>
      <c r="D15" s="6" t="s">
        <v>125</v>
      </c>
      <c r="E15" s="3" t="s">
        <v>20</v>
      </c>
      <c r="F15" s="3" t="s">
        <v>21</v>
      </c>
    </row>
    <row r="16" ht="12.75" customHeight="1">
      <c r="A16" s="3" t="s">
        <v>87</v>
      </c>
      <c r="B16" s="3" t="s">
        <v>88</v>
      </c>
      <c r="C16" s="3" t="s">
        <v>132</v>
      </c>
      <c r="D16" s="6" t="s">
        <v>135</v>
      </c>
      <c r="E16" s="3" t="s">
        <v>20</v>
      </c>
      <c r="F16" s="3" t="s">
        <v>21</v>
      </c>
    </row>
    <row r="17" ht="12.75" customHeight="1">
      <c r="A17" s="3" t="s">
        <v>91</v>
      </c>
      <c r="B17" s="3" t="s">
        <v>92</v>
      </c>
      <c r="C17" s="3" t="s">
        <v>145</v>
      </c>
      <c r="D17" s="6" t="s">
        <v>148</v>
      </c>
      <c r="E17" s="3" t="s">
        <v>20</v>
      </c>
      <c r="F17" s="3" t="s">
        <v>21</v>
      </c>
    </row>
    <row r="18" ht="12.75" customHeight="1">
      <c r="A18" s="3" t="s">
        <v>95</v>
      </c>
      <c r="B18" s="3" t="s">
        <v>96</v>
      </c>
      <c r="C18" s="6" t="s">
        <v>159</v>
      </c>
      <c r="D18" s="6" t="s">
        <v>163</v>
      </c>
      <c r="E18" s="3" t="s">
        <v>20</v>
      </c>
      <c r="F18" s="3" t="s">
        <v>21</v>
      </c>
    </row>
    <row r="19" ht="12.75" customHeight="1">
      <c r="A19" s="3" t="s">
        <v>170</v>
      </c>
      <c r="B19" s="3" t="s">
        <v>100</v>
      </c>
      <c r="C19" s="3" t="s">
        <v>172</v>
      </c>
      <c r="E19" s="3" t="s">
        <v>20</v>
      </c>
      <c r="F19" s="3" t="s">
        <v>21</v>
      </c>
    </row>
    <row r="20" ht="12.75" customHeight="1">
      <c r="A20" s="3" t="s">
        <v>103</v>
      </c>
      <c r="B20" s="3" t="s">
        <v>104</v>
      </c>
      <c r="C20" s="3" t="s">
        <v>178</v>
      </c>
      <c r="D20" s="6" t="s">
        <v>180</v>
      </c>
      <c r="E20" s="3" t="s">
        <v>106</v>
      </c>
    </row>
    <row r="21" ht="12.75" customHeight="1">
      <c r="A21" s="3" t="s">
        <v>107</v>
      </c>
      <c r="B21" s="3" t="s">
        <v>108</v>
      </c>
      <c r="C21" s="3" t="s">
        <v>189</v>
      </c>
      <c r="D21" s="6" t="s">
        <v>190</v>
      </c>
      <c r="E21" s="3" t="s">
        <v>106</v>
      </c>
    </row>
    <row r="22" ht="12.75" customHeight="1">
      <c r="A22" s="3">
        <v>7151918.0</v>
      </c>
      <c r="B22" s="3" t="s">
        <v>112</v>
      </c>
      <c r="C22" s="3" t="s">
        <v>198</v>
      </c>
      <c r="D22" s="6" t="s">
        <v>199</v>
      </c>
      <c r="E22" s="3" t="s">
        <v>106</v>
      </c>
    </row>
    <row r="23" ht="12.75" customHeight="1">
      <c r="A23" s="3" t="s">
        <v>115</v>
      </c>
      <c r="B23" s="3" t="s">
        <v>116</v>
      </c>
      <c r="C23" s="3" t="s">
        <v>208</v>
      </c>
      <c r="D23" s="6" t="s">
        <v>209</v>
      </c>
      <c r="E23" s="3" t="s">
        <v>106</v>
      </c>
    </row>
    <row r="24" ht="12.75" customHeight="1">
      <c r="A24" s="3" t="s">
        <v>118</v>
      </c>
      <c r="B24" s="3" t="s">
        <v>119</v>
      </c>
      <c r="C24" s="3" t="s">
        <v>218</v>
      </c>
      <c r="D24" s="6" t="s">
        <v>220</v>
      </c>
      <c r="E24" s="3" t="s">
        <v>106</v>
      </c>
      <c r="G24" s="3" t="s">
        <v>226</v>
      </c>
    </row>
    <row r="25" ht="12.75" customHeight="1">
      <c r="A25" s="3" t="s">
        <v>121</v>
      </c>
      <c r="B25" s="3" t="s">
        <v>122</v>
      </c>
      <c r="C25" s="3" t="s">
        <v>229</v>
      </c>
      <c r="D25" s="6" t="s">
        <v>231</v>
      </c>
      <c r="E25" s="3" t="s">
        <v>20</v>
      </c>
      <c r="F25" s="3" t="s">
        <v>21</v>
      </c>
    </row>
    <row r="26" ht="12.75" customHeight="1">
      <c r="A26" s="3" t="s">
        <v>127</v>
      </c>
      <c r="B26" s="3" t="s">
        <v>128</v>
      </c>
      <c r="C26" s="3" t="s">
        <v>240</v>
      </c>
      <c r="D26" s="6" t="s">
        <v>241</v>
      </c>
      <c r="E26" s="3" t="s">
        <v>106</v>
      </c>
    </row>
    <row r="27" ht="12.75" customHeight="1">
      <c r="A27" s="3" t="s">
        <v>130</v>
      </c>
      <c r="B27" s="3" t="s">
        <v>131</v>
      </c>
      <c r="D27" s="6" t="s">
        <v>249</v>
      </c>
      <c r="E27" s="3" t="s">
        <v>20</v>
      </c>
      <c r="F27" s="3" t="s">
        <v>21</v>
      </c>
    </row>
    <row r="28" ht="12.75" customHeight="1">
      <c r="A28" s="3" t="s">
        <v>133</v>
      </c>
      <c r="B28" s="3" t="s">
        <v>134</v>
      </c>
      <c r="C28" s="3" t="s">
        <v>256</v>
      </c>
      <c r="D28" s="6" t="s">
        <v>257</v>
      </c>
      <c r="E28" s="3" t="s">
        <v>20</v>
      </c>
      <c r="F28" s="3" t="s">
        <v>21</v>
      </c>
    </row>
    <row r="29" ht="12.75" customHeight="1">
      <c r="A29" s="3" t="s">
        <v>137</v>
      </c>
      <c r="B29" s="3" t="s">
        <v>138</v>
      </c>
      <c r="C29" s="3" t="s">
        <v>264</v>
      </c>
      <c r="D29" s="6" t="s">
        <v>266</v>
      </c>
      <c r="E29" s="3" t="s">
        <v>20</v>
      </c>
      <c r="F29" s="3" t="s">
        <v>21</v>
      </c>
    </row>
    <row r="30" ht="12.75" customHeight="1">
      <c r="A30" s="3" t="s">
        <v>141</v>
      </c>
      <c r="B30" s="3" t="s">
        <v>142</v>
      </c>
      <c r="C30" s="3" t="s">
        <v>272</v>
      </c>
      <c r="D30" s="6" t="s">
        <v>274</v>
      </c>
      <c r="E30" s="3" t="s">
        <v>20</v>
      </c>
      <c r="F30" s="3" t="s">
        <v>21</v>
      </c>
    </row>
    <row r="31" ht="12.75" customHeight="1">
      <c r="A31" s="3" t="s">
        <v>146</v>
      </c>
      <c r="B31" s="3" t="s">
        <v>147</v>
      </c>
      <c r="C31" s="3" t="s">
        <v>284</v>
      </c>
      <c r="D31" s="6" t="s">
        <v>286</v>
      </c>
      <c r="E31" s="3" t="s">
        <v>20</v>
      </c>
      <c r="F31" s="3" t="s">
        <v>21</v>
      </c>
    </row>
    <row r="32" ht="12.75" customHeight="1">
      <c r="A32" s="3" t="s">
        <v>150</v>
      </c>
      <c r="B32" s="3" t="s">
        <v>151</v>
      </c>
      <c r="C32" s="3" t="s">
        <v>297</v>
      </c>
      <c r="D32" s="6" t="s">
        <v>298</v>
      </c>
      <c r="E32" s="3" t="s">
        <v>20</v>
      </c>
      <c r="F32" s="3" t="s">
        <v>21</v>
      </c>
    </row>
    <row r="33" ht="12.75" customHeight="1">
      <c r="A33" s="3" t="s">
        <v>153</v>
      </c>
      <c r="B33" s="3" t="s">
        <v>154</v>
      </c>
      <c r="C33" s="3" t="s">
        <v>309</v>
      </c>
      <c r="D33" s="6" t="s">
        <v>312</v>
      </c>
      <c r="E33" s="3" t="s">
        <v>106</v>
      </c>
    </row>
    <row r="34" ht="12.75" customHeight="1">
      <c r="A34" s="3" t="s">
        <v>156</v>
      </c>
      <c r="B34" s="3" t="s">
        <v>157</v>
      </c>
      <c r="C34" s="3" t="s">
        <v>326</v>
      </c>
      <c r="D34" s="6" t="s">
        <v>329</v>
      </c>
      <c r="E34" s="3" t="s">
        <v>20</v>
      </c>
      <c r="F34" s="3" t="s">
        <v>21</v>
      </c>
    </row>
    <row r="35" ht="12.75" customHeight="1">
      <c r="A35" s="3" t="s">
        <v>161</v>
      </c>
      <c r="B35" s="3" t="s">
        <v>162</v>
      </c>
      <c r="C35" s="3" t="s">
        <v>347</v>
      </c>
      <c r="D35" s="6" t="s">
        <v>350</v>
      </c>
      <c r="E35" s="3" t="s">
        <v>20</v>
      </c>
      <c r="F35" s="3" t="s">
        <v>21</v>
      </c>
    </row>
    <row r="36" ht="12.75" customHeight="1">
      <c r="A36" s="3" t="s">
        <v>165</v>
      </c>
      <c r="B36" s="3" t="s">
        <v>166</v>
      </c>
      <c r="C36" s="3" t="s">
        <v>361</v>
      </c>
      <c r="D36" s="6" t="s">
        <v>364</v>
      </c>
      <c r="E36" s="3" t="s">
        <v>20</v>
      </c>
      <c r="F36" s="3" t="s">
        <v>21</v>
      </c>
    </row>
    <row r="37" ht="12.75" customHeight="1">
      <c r="A37" s="3" t="s">
        <v>168</v>
      </c>
      <c r="B37" s="3" t="s">
        <v>169</v>
      </c>
      <c r="C37" s="3" t="s">
        <v>375</v>
      </c>
      <c r="D37" s="6" t="s">
        <v>376</v>
      </c>
      <c r="E37" s="3" t="s">
        <v>20</v>
      </c>
      <c r="F37" s="3" t="s">
        <v>21</v>
      </c>
    </row>
    <row r="38" ht="12.75" customHeight="1">
      <c r="A38" s="3" t="s">
        <v>173</v>
      </c>
      <c r="B38" s="3" t="s">
        <v>174</v>
      </c>
      <c r="C38" s="3" t="s">
        <v>384</v>
      </c>
      <c r="D38" s="6" t="s">
        <v>386</v>
      </c>
      <c r="E38" s="3" t="s">
        <v>20</v>
      </c>
      <c r="F38" s="3" t="s">
        <v>21</v>
      </c>
    </row>
    <row r="39" ht="12.75" customHeight="1">
      <c r="A39" s="3" t="s">
        <v>176</v>
      </c>
      <c r="B39" s="3" t="s">
        <v>177</v>
      </c>
      <c r="C39" s="3" t="s">
        <v>405</v>
      </c>
      <c r="D39" s="6" t="s">
        <v>408</v>
      </c>
      <c r="E39" s="3" t="s">
        <v>20</v>
      </c>
      <c r="F39" s="3" t="s">
        <v>21</v>
      </c>
    </row>
    <row r="40" ht="12.75" customHeight="1">
      <c r="A40" s="3" t="s">
        <v>179</v>
      </c>
      <c r="B40" s="3" t="s">
        <v>181</v>
      </c>
      <c r="C40" s="3" t="s">
        <v>418</v>
      </c>
      <c r="D40" s="6" t="s">
        <v>421</v>
      </c>
      <c r="E40" s="3" t="s">
        <v>20</v>
      </c>
      <c r="F40" s="3" t="s">
        <v>21</v>
      </c>
    </row>
    <row r="41" ht="12.75" customHeight="1">
      <c r="A41" s="3" t="s">
        <v>183</v>
      </c>
      <c r="B41" s="3" t="s">
        <v>184</v>
      </c>
      <c r="C41" s="3" t="s">
        <v>433</v>
      </c>
      <c r="D41" s="6" t="s">
        <v>436</v>
      </c>
      <c r="E41" s="3" t="s">
        <v>20</v>
      </c>
      <c r="F41" s="3" t="s">
        <v>21</v>
      </c>
    </row>
    <row r="42" ht="12.75" customHeight="1">
      <c r="A42" s="3" t="s">
        <v>186</v>
      </c>
      <c r="B42" s="3" t="s">
        <v>187</v>
      </c>
      <c r="C42" s="6" t="s">
        <v>452</v>
      </c>
      <c r="D42" s="6" t="s">
        <v>457</v>
      </c>
      <c r="E42" s="3" t="s">
        <v>20</v>
      </c>
      <c r="F42" s="3" t="s">
        <v>21</v>
      </c>
      <c r="G42" s="3" t="s">
        <v>85</v>
      </c>
    </row>
    <row r="43" ht="12.75" customHeight="1">
      <c r="A43" s="3" t="s">
        <v>191</v>
      </c>
      <c r="B43" s="3" t="s">
        <v>192</v>
      </c>
      <c r="C43" s="3" t="s">
        <v>466</v>
      </c>
      <c r="D43" s="6" t="s">
        <v>468</v>
      </c>
      <c r="E43" s="3" t="s">
        <v>20</v>
      </c>
      <c r="F43" s="3" t="s">
        <v>474</v>
      </c>
      <c r="G43" s="3" t="s">
        <v>475</v>
      </c>
    </row>
    <row r="44" ht="12.75" customHeight="1">
      <c r="A44" s="3" t="s">
        <v>477</v>
      </c>
      <c r="B44" s="3" t="s">
        <v>195</v>
      </c>
      <c r="C44" s="3" t="s">
        <v>466</v>
      </c>
      <c r="E44" s="3" t="s">
        <v>20</v>
      </c>
      <c r="F44" s="3" t="s">
        <v>21</v>
      </c>
    </row>
    <row r="45" ht="12.75" customHeight="1">
      <c r="A45" s="3" t="s">
        <v>200</v>
      </c>
      <c r="B45" s="3" t="s">
        <v>201</v>
      </c>
      <c r="C45" s="3" t="s">
        <v>489</v>
      </c>
      <c r="D45" s="6" t="s">
        <v>490</v>
      </c>
      <c r="E45" s="3" t="s">
        <v>20</v>
      </c>
      <c r="F45" s="3" t="s">
        <v>21</v>
      </c>
    </row>
    <row r="46" ht="12.75" customHeight="1">
      <c r="A46" s="3" t="s">
        <v>203</v>
      </c>
      <c r="B46" s="3" t="s">
        <v>204</v>
      </c>
      <c r="C46" s="3" t="s">
        <v>491</v>
      </c>
      <c r="D46" s="6" t="s">
        <v>492</v>
      </c>
      <c r="E46" s="3" t="s">
        <v>20</v>
      </c>
      <c r="F46" s="3" t="s">
        <v>21</v>
      </c>
    </row>
    <row r="47" ht="12.75" customHeight="1">
      <c r="A47" s="3" t="s">
        <v>205</v>
      </c>
      <c r="B47" s="3" t="s">
        <v>206</v>
      </c>
      <c r="C47" s="3" t="s">
        <v>493</v>
      </c>
      <c r="D47" s="6" t="s">
        <v>494</v>
      </c>
      <c r="E47" s="3" t="s">
        <v>20</v>
      </c>
      <c r="F47" s="3" t="s">
        <v>21</v>
      </c>
    </row>
    <row r="48" ht="12.75" customHeight="1">
      <c r="A48" s="3" t="s">
        <v>210</v>
      </c>
      <c r="B48" s="3" t="s">
        <v>211</v>
      </c>
      <c r="C48" s="3" t="s">
        <v>495</v>
      </c>
      <c r="D48" s="6" t="s">
        <v>496</v>
      </c>
      <c r="E48" s="3" t="s">
        <v>106</v>
      </c>
      <c r="G48" s="3" t="s">
        <v>497</v>
      </c>
    </row>
    <row r="49" ht="12.75" customHeight="1">
      <c r="A49" s="3" t="s">
        <v>213</v>
      </c>
      <c r="B49" s="3" t="s">
        <v>214</v>
      </c>
      <c r="C49" s="3" t="s">
        <v>498</v>
      </c>
      <c r="D49" s="6" t="s">
        <v>499</v>
      </c>
      <c r="E49" s="3" t="s">
        <v>20</v>
      </c>
      <c r="F49" s="3" t="s">
        <v>21</v>
      </c>
    </row>
    <row r="50" ht="12.75" customHeight="1">
      <c r="A50" s="3" t="s">
        <v>216</v>
      </c>
      <c r="B50" s="3" t="s">
        <v>217</v>
      </c>
      <c r="C50" s="3" t="s">
        <v>500</v>
      </c>
      <c r="D50" s="6" t="s">
        <v>501</v>
      </c>
      <c r="E50" s="3" t="s">
        <v>106</v>
      </c>
      <c r="G50" s="3" t="s">
        <v>497</v>
      </c>
    </row>
    <row r="51" ht="12.75" customHeight="1">
      <c r="A51" s="3" t="s">
        <v>221</v>
      </c>
      <c r="B51" s="3" t="s">
        <v>222</v>
      </c>
      <c r="C51" s="3" t="s">
        <v>502</v>
      </c>
      <c r="D51" s="6" t="s">
        <v>503</v>
      </c>
      <c r="E51" s="3" t="s">
        <v>20</v>
      </c>
      <c r="F51" s="3" t="s">
        <v>21</v>
      </c>
    </row>
    <row r="52" ht="12.75" customHeight="1">
      <c r="A52" s="3" t="s">
        <v>224</v>
      </c>
      <c r="B52" s="3" t="s">
        <v>225</v>
      </c>
      <c r="C52" s="3" t="s">
        <v>504</v>
      </c>
      <c r="D52" s="6" t="s">
        <v>505</v>
      </c>
      <c r="E52" s="3" t="s">
        <v>20</v>
      </c>
      <c r="F52" s="3" t="s">
        <v>21</v>
      </c>
    </row>
    <row r="53" ht="12.75" customHeight="1">
      <c r="A53" s="3" t="s">
        <v>230</v>
      </c>
      <c r="B53" s="3" t="s">
        <v>232</v>
      </c>
      <c r="C53" s="3" t="s">
        <v>506</v>
      </c>
      <c r="D53" s="6" t="s">
        <v>507</v>
      </c>
      <c r="E53" s="3" t="s">
        <v>20</v>
      </c>
      <c r="F53" s="3" t="s">
        <v>21</v>
      </c>
    </row>
    <row r="54" ht="12.75" customHeight="1">
      <c r="A54" s="3" t="s">
        <v>508</v>
      </c>
      <c r="B54" s="3" t="s">
        <v>235</v>
      </c>
      <c r="C54" s="3" t="s">
        <v>506</v>
      </c>
      <c r="D54" s="6" t="s">
        <v>509</v>
      </c>
      <c r="E54" s="3" t="s">
        <v>20</v>
      </c>
      <c r="F54" s="3" t="s">
        <v>21</v>
      </c>
      <c r="G54" s="3" t="s">
        <v>510</v>
      </c>
    </row>
    <row r="55" ht="12.75" customHeight="1">
      <c r="A55" s="3" t="s">
        <v>237</v>
      </c>
      <c r="B55" s="3" t="s">
        <v>238</v>
      </c>
      <c r="C55" s="3" t="s">
        <v>511</v>
      </c>
      <c r="D55" s="6" t="s">
        <v>512</v>
      </c>
      <c r="E55" s="3" t="s">
        <v>20</v>
      </c>
      <c r="F55" s="3" t="s">
        <v>21</v>
      </c>
    </row>
    <row r="56" ht="12.75" customHeight="1">
      <c r="A56" s="3" t="s">
        <v>242</v>
      </c>
      <c r="B56" s="3" t="s">
        <v>243</v>
      </c>
      <c r="C56" s="3" t="s">
        <v>513</v>
      </c>
      <c r="D56" s="6" t="s">
        <v>514</v>
      </c>
      <c r="E56" s="3" t="s">
        <v>20</v>
      </c>
      <c r="F56" s="3" t="s">
        <v>21</v>
      </c>
    </row>
    <row r="57" ht="12.75" customHeight="1">
      <c r="A57" s="3" t="s">
        <v>246</v>
      </c>
      <c r="B57" s="3" t="s">
        <v>247</v>
      </c>
      <c r="C57" s="3" t="s">
        <v>515</v>
      </c>
      <c r="D57" s="6" t="s">
        <v>516</v>
      </c>
      <c r="E57" s="3" t="s">
        <v>20</v>
      </c>
      <c r="F57" s="3" t="s">
        <v>21</v>
      </c>
      <c r="G57" s="3" t="s">
        <v>85</v>
      </c>
    </row>
    <row r="58" ht="12.75" customHeight="1">
      <c r="A58" s="3" t="s">
        <v>517</v>
      </c>
      <c r="B58" s="3" t="s">
        <v>251</v>
      </c>
      <c r="C58" s="3" t="s">
        <v>518</v>
      </c>
      <c r="D58" s="6" t="s">
        <v>519</v>
      </c>
      <c r="E58" s="3" t="s">
        <v>20</v>
      </c>
      <c r="F58" s="3" t="s">
        <v>21</v>
      </c>
    </row>
    <row r="59" ht="12.75" customHeight="1">
      <c r="A59" s="3" t="s">
        <v>253</v>
      </c>
      <c r="B59" s="3" t="s">
        <v>254</v>
      </c>
      <c r="C59" s="3" t="s">
        <v>520</v>
      </c>
      <c r="D59" s="6" t="s">
        <v>521</v>
      </c>
      <c r="E59" s="3" t="s">
        <v>20</v>
      </c>
      <c r="F59" s="3" t="s">
        <v>21</v>
      </c>
    </row>
    <row r="60" ht="12.75" customHeight="1">
      <c r="A60" s="3" t="s">
        <v>258</v>
      </c>
      <c r="B60" s="3" t="s">
        <v>259</v>
      </c>
      <c r="C60" s="3" t="s">
        <v>522</v>
      </c>
      <c r="D60" s="6" t="s">
        <v>523</v>
      </c>
      <c r="E60" s="3" t="s">
        <v>20</v>
      </c>
      <c r="F60" s="3" t="s">
        <v>21</v>
      </c>
    </row>
    <row r="61" ht="12.75" customHeight="1">
      <c r="A61" s="3" t="s">
        <v>261</v>
      </c>
      <c r="B61" s="3" t="s">
        <v>262</v>
      </c>
      <c r="C61" s="3" t="s">
        <v>524</v>
      </c>
      <c r="D61" s="6" t="s">
        <v>525</v>
      </c>
      <c r="E61" s="3" t="s">
        <v>20</v>
      </c>
      <c r="F61" s="3" t="s">
        <v>21</v>
      </c>
    </row>
    <row r="62" ht="12.75" customHeight="1">
      <c r="A62" s="3" t="s">
        <v>265</v>
      </c>
      <c r="B62" s="3" t="s">
        <v>267</v>
      </c>
      <c r="C62" s="3" t="s">
        <v>526</v>
      </c>
      <c r="D62" s="6" t="s">
        <v>527</v>
      </c>
      <c r="E62" s="3" t="s">
        <v>20</v>
      </c>
      <c r="F62" s="3" t="s">
        <v>21</v>
      </c>
    </row>
    <row r="63" ht="12.75" customHeight="1">
      <c r="A63" s="3" t="s">
        <v>269</v>
      </c>
      <c r="B63" s="3" t="s">
        <v>270</v>
      </c>
      <c r="C63" s="3" t="s">
        <v>528</v>
      </c>
      <c r="D63" s="6" t="s">
        <v>529</v>
      </c>
      <c r="E63" s="3" t="s">
        <v>106</v>
      </c>
      <c r="G63" s="3" t="s">
        <v>497</v>
      </c>
    </row>
    <row r="64" ht="12.75" customHeight="1">
      <c r="A64" s="3" t="s">
        <v>273</v>
      </c>
      <c r="B64" s="3" t="s">
        <v>275</v>
      </c>
      <c r="C64" s="3" t="s">
        <v>530</v>
      </c>
      <c r="D64" s="6" t="s">
        <v>531</v>
      </c>
      <c r="E64" s="3" t="s">
        <v>20</v>
      </c>
      <c r="F64" s="3" t="s">
        <v>21</v>
      </c>
    </row>
    <row r="65" ht="12.75" customHeight="1">
      <c r="A65" s="3" t="s">
        <v>278</v>
      </c>
      <c r="B65" s="3" t="s">
        <v>279</v>
      </c>
      <c r="C65" s="3" t="s">
        <v>532</v>
      </c>
      <c r="D65" s="6" t="s">
        <v>533</v>
      </c>
      <c r="E65" s="3" t="s">
        <v>20</v>
      </c>
      <c r="F65" s="3" t="s">
        <v>21</v>
      </c>
    </row>
    <row r="66" ht="12.75" customHeight="1">
      <c r="A66" s="3" t="s">
        <v>281</v>
      </c>
      <c r="B66" s="3" t="s">
        <v>282</v>
      </c>
      <c r="C66" s="3" t="s">
        <v>534</v>
      </c>
      <c r="D66" s="6" t="s">
        <v>535</v>
      </c>
      <c r="E66" s="3" t="s">
        <v>20</v>
      </c>
      <c r="F66" s="3" t="s">
        <v>21</v>
      </c>
    </row>
    <row r="67" ht="12.75" customHeight="1">
      <c r="A67" s="3" t="s">
        <v>285</v>
      </c>
      <c r="B67" s="3" t="s">
        <v>287</v>
      </c>
      <c r="C67" s="3" t="s">
        <v>536</v>
      </c>
      <c r="D67" s="6" t="s">
        <v>537</v>
      </c>
      <c r="E67" s="18" t="s">
        <v>20</v>
      </c>
      <c r="F67" s="3" t="s">
        <v>21</v>
      </c>
    </row>
    <row r="68" ht="12.75" customHeight="1">
      <c r="A68" s="3" t="s">
        <v>290</v>
      </c>
      <c r="B68" s="3" t="s">
        <v>291</v>
      </c>
      <c r="C68" s="3" t="s">
        <v>538</v>
      </c>
      <c r="D68" s="6" t="s">
        <v>539</v>
      </c>
      <c r="E68" s="3" t="s">
        <v>20</v>
      </c>
      <c r="F68" s="3" t="s">
        <v>540</v>
      </c>
    </row>
    <row r="69" ht="12.75" customHeight="1">
      <c r="A69" s="3" t="s">
        <v>292</v>
      </c>
      <c r="B69" s="3" t="s">
        <v>291</v>
      </c>
      <c r="C69" s="3" t="s">
        <v>541</v>
      </c>
      <c r="D69" s="6" t="s">
        <v>542</v>
      </c>
      <c r="E69" s="3" t="s">
        <v>20</v>
      </c>
      <c r="F69" s="3" t="s">
        <v>21</v>
      </c>
    </row>
    <row r="70" ht="12.75" customHeight="1">
      <c r="A70" s="3" t="s">
        <v>294</v>
      </c>
      <c r="B70" s="3" t="s">
        <v>295</v>
      </c>
      <c r="C70" s="3" t="s">
        <v>543</v>
      </c>
      <c r="D70" s="6" t="s">
        <v>544</v>
      </c>
      <c r="E70" s="3" t="s">
        <v>20</v>
      </c>
      <c r="F70" s="3" t="s">
        <v>21</v>
      </c>
      <c r="G70" s="3" t="s">
        <v>545</v>
      </c>
    </row>
    <row r="71" ht="12.75" customHeight="1">
      <c r="A71" s="3" t="s">
        <v>299</v>
      </c>
      <c r="B71" s="3" t="s">
        <v>300</v>
      </c>
      <c r="C71" s="3" t="s">
        <v>546</v>
      </c>
      <c r="D71" s="6" t="s">
        <v>547</v>
      </c>
      <c r="E71" s="3" t="s">
        <v>106</v>
      </c>
    </row>
    <row r="72" ht="12.75" customHeight="1">
      <c r="A72" s="3" t="s">
        <v>302</v>
      </c>
      <c r="B72" s="3" t="s">
        <v>303</v>
      </c>
      <c r="C72" s="3" t="s">
        <v>548</v>
      </c>
      <c r="D72" s="6" t="s">
        <v>549</v>
      </c>
      <c r="E72" s="3" t="s">
        <v>20</v>
      </c>
      <c r="F72" s="3" t="s">
        <v>21</v>
      </c>
    </row>
    <row r="73" ht="12.75" customHeight="1">
      <c r="A73" s="3" t="s">
        <v>305</v>
      </c>
      <c r="B73" s="3" t="s">
        <v>306</v>
      </c>
      <c r="C73" s="3" t="s">
        <v>550</v>
      </c>
      <c r="D73" s="6" t="s">
        <v>551</v>
      </c>
      <c r="E73" s="3" t="s">
        <v>20</v>
      </c>
      <c r="F73" s="3" t="s">
        <v>21</v>
      </c>
    </row>
    <row r="74" ht="12.75" customHeight="1">
      <c r="A74" s="3" t="s">
        <v>308</v>
      </c>
      <c r="B74" s="3" t="s">
        <v>310</v>
      </c>
      <c r="C74" s="3" t="s">
        <v>552</v>
      </c>
      <c r="D74" s="6" t="s">
        <v>553</v>
      </c>
      <c r="E74" s="3" t="s">
        <v>20</v>
      </c>
      <c r="F74" s="3" t="s">
        <v>21</v>
      </c>
    </row>
    <row r="75" ht="12.75" customHeight="1">
      <c r="A75" s="3" t="s">
        <v>313</v>
      </c>
      <c r="B75" s="3" t="s">
        <v>314</v>
      </c>
      <c r="C75" s="3" t="s">
        <v>554</v>
      </c>
      <c r="D75" s="6" t="s">
        <v>555</v>
      </c>
      <c r="E75" s="3" t="s">
        <v>20</v>
      </c>
      <c r="F75" s="3" t="s">
        <v>21</v>
      </c>
    </row>
    <row r="76" ht="12.75" customHeight="1">
      <c r="A76" s="3" t="s">
        <v>316</v>
      </c>
      <c r="B76" s="3" t="s">
        <v>317</v>
      </c>
      <c r="C76" s="3" t="s">
        <v>556</v>
      </c>
      <c r="D76" s="6" t="s">
        <v>557</v>
      </c>
      <c r="E76" s="3" t="s">
        <v>20</v>
      </c>
      <c r="F76" s="3" t="s">
        <v>21</v>
      </c>
    </row>
    <row r="77" ht="12.75" customHeight="1">
      <c r="A77" s="3" t="s">
        <v>319</v>
      </c>
      <c r="B77" s="3" t="s">
        <v>320</v>
      </c>
      <c r="C77" s="3" t="s">
        <v>558</v>
      </c>
      <c r="D77" s="6" t="s">
        <v>559</v>
      </c>
      <c r="E77" s="3" t="s">
        <v>20</v>
      </c>
      <c r="F77" s="3" t="s">
        <v>21</v>
      </c>
    </row>
    <row r="78" ht="12.75" customHeight="1">
      <c r="A78" s="3" t="s">
        <v>323</v>
      </c>
      <c r="B78" s="3" t="s">
        <v>324</v>
      </c>
      <c r="C78" s="3" t="s">
        <v>560</v>
      </c>
      <c r="D78" s="6" t="s">
        <v>561</v>
      </c>
      <c r="E78" s="3" t="s">
        <v>20</v>
      </c>
      <c r="F78" s="3" t="s">
        <v>21</v>
      </c>
    </row>
    <row r="79" ht="12.75" customHeight="1">
      <c r="A79" s="3" t="s">
        <v>328</v>
      </c>
      <c r="B79" s="3" t="s">
        <v>330</v>
      </c>
      <c r="C79" s="3" t="s">
        <v>562</v>
      </c>
      <c r="D79" s="6" t="s">
        <v>563</v>
      </c>
      <c r="E79" s="3" t="s">
        <v>20</v>
      </c>
      <c r="F79" s="3" t="s">
        <v>21</v>
      </c>
    </row>
    <row r="80" ht="12.75" customHeight="1">
      <c r="A80" s="3" t="s">
        <v>332</v>
      </c>
      <c r="B80" s="3" t="s">
        <v>333</v>
      </c>
      <c r="C80" s="3" t="s">
        <v>564</v>
      </c>
      <c r="D80" s="6" t="s">
        <v>565</v>
      </c>
      <c r="E80" s="3" t="s">
        <v>20</v>
      </c>
      <c r="F80" s="3" t="s">
        <v>21</v>
      </c>
    </row>
    <row r="81" ht="12.75" customHeight="1">
      <c r="A81" s="3" t="s">
        <v>335</v>
      </c>
      <c r="B81" s="3" t="s">
        <v>336</v>
      </c>
      <c r="C81" s="3" t="s">
        <v>566</v>
      </c>
      <c r="D81" s="6" t="s">
        <v>567</v>
      </c>
      <c r="E81" s="3" t="s">
        <v>106</v>
      </c>
    </row>
    <row r="82" ht="12.75" customHeight="1">
      <c r="A82" s="3" t="s">
        <v>338</v>
      </c>
      <c r="B82" s="3" t="s">
        <v>339</v>
      </c>
      <c r="C82" s="3" t="s">
        <v>568</v>
      </c>
      <c r="D82" s="6" t="s">
        <v>569</v>
      </c>
      <c r="E82" s="3" t="s">
        <v>106</v>
      </c>
      <c r="G82" s="3" t="s">
        <v>497</v>
      </c>
    </row>
    <row r="83" ht="12.75" customHeight="1">
      <c r="A83" s="3" t="s">
        <v>341</v>
      </c>
      <c r="B83" s="3" t="s">
        <v>342</v>
      </c>
      <c r="C83" s="3" t="s">
        <v>570</v>
      </c>
      <c r="D83" s="6" t="s">
        <v>571</v>
      </c>
      <c r="E83" s="3" t="s">
        <v>20</v>
      </c>
      <c r="F83" s="3" t="s">
        <v>21</v>
      </c>
    </row>
    <row r="84" ht="12.75" customHeight="1">
      <c r="A84" s="3" t="s">
        <v>344</v>
      </c>
      <c r="B84" s="3" t="s">
        <v>345</v>
      </c>
      <c r="C84" s="3" t="s">
        <v>572</v>
      </c>
      <c r="D84" s="6" t="s">
        <v>573</v>
      </c>
      <c r="E84" s="3" t="s">
        <v>20</v>
      </c>
      <c r="F84" s="3" t="s">
        <v>21</v>
      </c>
    </row>
    <row r="85" ht="12.75" customHeight="1">
      <c r="A85" s="3" t="s">
        <v>348</v>
      </c>
      <c r="B85" s="3" t="s">
        <v>349</v>
      </c>
      <c r="D85" s="6" t="s">
        <v>574</v>
      </c>
      <c r="E85" s="3" t="s">
        <v>20</v>
      </c>
      <c r="F85" s="3" t="s">
        <v>21</v>
      </c>
    </row>
    <row r="86" ht="12.75" customHeight="1">
      <c r="A86" s="3" t="s">
        <v>348</v>
      </c>
      <c r="B86" s="3" t="s">
        <v>351</v>
      </c>
      <c r="D86" s="6" t="s">
        <v>575</v>
      </c>
      <c r="E86" s="3" t="s">
        <v>20</v>
      </c>
      <c r="F86" s="3" t="s">
        <v>21</v>
      </c>
    </row>
    <row r="87" ht="12.75" customHeight="1">
      <c r="A87" s="3" t="s">
        <v>352</v>
      </c>
      <c r="B87" s="3" t="s">
        <v>353</v>
      </c>
      <c r="D87" s="6" t="s">
        <v>576</v>
      </c>
      <c r="E87" s="3" t="s">
        <v>20</v>
      </c>
      <c r="F87" s="3" t="s">
        <v>21</v>
      </c>
    </row>
    <row r="88" ht="12.75" customHeight="1">
      <c r="A88" s="3" t="s">
        <v>130</v>
      </c>
      <c r="B88" s="3" t="s">
        <v>354</v>
      </c>
      <c r="D88" s="6" t="s">
        <v>577</v>
      </c>
      <c r="E88" s="3" t="s">
        <v>20</v>
      </c>
      <c r="F88" s="3" t="s">
        <v>21</v>
      </c>
    </row>
    <row r="89" ht="12.75" customHeight="1">
      <c r="A89" s="3" t="s">
        <v>130</v>
      </c>
      <c r="B89" s="3" t="s">
        <v>355</v>
      </c>
      <c r="D89" s="6" t="s">
        <v>578</v>
      </c>
      <c r="E89" s="3" t="s">
        <v>20</v>
      </c>
      <c r="F89" s="3" t="s">
        <v>21</v>
      </c>
    </row>
    <row r="90" ht="12.75" customHeight="1">
      <c r="A90" s="3" t="s">
        <v>356</v>
      </c>
      <c r="B90" s="3" t="s">
        <v>357</v>
      </c>
      <c r="D90" s="6" t="s">
        <v>579</v>
      </c>
      <c r="E90" s="3" t="s">
        <v>20</v>
      </c>
      <c r="F90" s="3" t="s">
        <v>21</v>
      </c>
    </row>
    <row r="91" ht="12.75" customHeight="1">
      <c r="A91" s="3" t="s">
        <v>358</v>
      </c>
      <c r="B91" s="3" t="s">
        <v>359</v>
      </c>
      <c r="C91" s="3" t="s">
        <v>580</v>
      </c>
      <c r="D91" s="6" t="s">
        <v>581</v>
      </c>
      <c r="E91" s="3" t="s">
        <v>20</v>
      </c>
      <c r="F91" s="3" t="s">
        <v>21</v>
      </c>
    </row>
    <row r="92" ht="12.75" customHeight="1">
      <c r="A92" s="3" t="s">
        <v>362</v>
      </c>
      <c r="B92" s="3" t="s">
        <v>363</v>
      </c>
      <c r="C92" s="3" t="s">
        <v>582</v>
      </c>
      <c r="D92" s="6" t="s">
        <v>583</v>
      </c>
      <c r="E92" s="3" t="s">
        <v>106</v>
      </c>
    </row>
    <row r="93" ht="12.75" customHeight="1">
      <c r="A93" s="3" t="s">
        <v>366</v>
      </c>
      <c r="B93" s="3" t="s">
        <v>367</v>
      </c>
      <c r="C93" s="3" t="s">
        <v>584</v>
      </c>
      <c r="D93" s="6" t="s">
        <v>585</v>
      </c>
      <c r="E93" s="3" t="s">
        <v>20</v>
      </c>
      <c r="F93" s="3" t="s">
        <v>21</v>
      </c>
    </row>
    <row r="94" ht="12.75" customHeight="1">
      <c r="A94" s="3" t="s">
        <v>369</v>
      </c>
      <c r="B94" s="3" t="s">
        <v>370</v>
      </c>
      <c r="C94" s="3" t="s">
        <v>586</v>
      </c>
      <c r="D94" s="6" t="s">
        <v>587</v>
      </c>
      <c r="E94" s="3" t="s">
        <v>20</v>
      </c>
      <c r="F94" s="3" t="s">
        <v>21</v>
      </c>
    </row>
    <row r="95" ht="12.75" customHeight="1">
      <c r="A95" s="3">
        <v>8406655.0</v>
      </c>
      <c r="B95" s="3" t="s">
        <v>373</v>
      </c>
      <c r="C95" s="3" t="s">
        <v>588</v>
      </c>
      <c r="D95" s="6" t="s">
        <v>589</v>
      </c>
      <c r="E95" s="3" t="s">
        <v>20</v>
      </c>
      <c r="F95" s="3" t="s">
        <v>21</v>
      </c>
      <c r="G95" s="3" t="s">
        <v>85</v>
      </c>
    </row>
    <row r="96" ht="12.75" customHeight="1">
      <c r="A96" s="3" t="s">
        <v>377</v>
      </c>
      <c r="B96" s="3" t="s">
        <v>378</v>
      </c>
      <c r="C96" s="3" t="s">
        <v>590</v>
      </c>
      <c r="D96" s="6" t="s">
        <v>591</v>
      </c>
      <c r="E96" s="18" t="s">
        <v>106</v>
      </c>
      <c r="F96" s="3"/>
    </row>
    <row r="97" ht="12.75" customHeight="1">
      <c r="A97" s="3" t="s">
        <v>380</v>
      </c>
      <c r="B97" s="3" t="s">
        <v>381</v>
      </c>
      <c r="C97" s="3" t="s">
        <v>592</v>
      </c>
      <c r="D97" s="6" t="s">
        <v>593</v>
      </c>
      <c r="E97" s="3" t="s">
        <v>106</v>
      </c>
      <c r="G97" s="3" t="s">
        <v>226</v>
      </c>
    </row>
    <row r="98" ht="12.75" customHeight="1">
      <c r="A98" s="3" t="s">
        <v>385</v>
      </c>
      <c r="B98" s="3" t="s">
        <v>387</v>
      </c>
      <c r="C98" s="3" t="s">
        <v>594</v>
      </c>
      <c r="D98" s="6" t="s">
        <v>595</v>
      </c>
      <c r="E98" s="3" t="s">
        <v>20</v>
      </c>
      <c r="F98" s="3" t="s">
        <v>21</v>
      </c>
    </row>
    <row r="99" ht="12.75" customHeight="1">
      <c r="A99" s="3" t="s">
        <v>389</v>
      </c>
      <c r="B99" s="3" t="s">
        <v>390</v>
      </c>
      <c r="C99" s="3" t="s">
        <v>596</v>
      </c>
      <c r="D99" s="6" t="s">
        <v>597</v>
      </c>
      <c r="E99" s="3" t="s">
        <v>20</v>
      </c>
      <c r="F99" s="3" t="s">
        <v>21</v>
      </c>
    </row>
    <row r="100" ht="12.75" customHeight="1">
      <c r="A100" s="3" t="s">
        <v>392</v>
      </c>
      <c r="B100" s="3" t="s">
        <v>393</v>
      </c>
      <c r="C100" s="3" t="s">
        <v>598</v>
      </c>
      <c r="D100" s="6" t="s">
        <v>599</v>
      </c>
      <c r="E100" s="3" t="s">
        <v>20</v>
      </c>
      <c r="F100" s="3" t="s">
        <v>21</v>
      </c>
    </row>
    <row r="101" ht="12.75" customHeight="1">
      <c r="A101" s="3" t="s">
        <v>395</v>
      </c>
      <c r="B101" s="3" t="s">
        <v>396</v>
      </c>
      <c r="C101" s="3" t="s">
        <v>600</v>
      </c>
      <c r="D101" s="6" t="s">
        <v>601</v>
      </c>
      <c r="E101" s="3" t="s">
        <v>20</v>
      </c>
      <c r="F101" s="3" t="s">
        <v>21</v>
      </c>
    </row>
    <row r="102" ht="12.75" customHeight="1">
      <c r="A102" s="3">
        <v>7542943.0</v>
      </c>
      <c r="B102" s="3" t="s">
        <v>399</v>
      </c>
      <c r="C102" s="3" t="s">
        <v>600</v>
      </c>
      <c r="D102" s="6" t="s">
        <v>602</v>
      </c>
      <c r="E102" s="3" t="s">
        <v>20</v>
      </c>
      <c r="F102" s="3" t="s">
        <v>21</v>
      </c>
    </row>
    <row r="103" ht="12.75" customHeight="1">
      <c r="A103" s="3" t="s">
        <v>402</v>
      </c>
      <c r="B103" s="3" t="s">
        <v>403</v>
      </c>
      <c r="C103" s="3" t="s">
        <v>603</v>
      </c>
      <c r="D103" s="6" t="s">
        <v>604</v>
      </c>
      <c r="E103" s="3" t="s">
        <v>20</v>
      </c>
      <c r="F103" s="3" t="s">
        <v>21</v>
      </c>
      <c r="G103" s="3" t="s">
        <v>605</v>
      </c>
    </row>
    <row r="104" ht="12.75" customHeight="1">
      <c r="A104" s="3" t="s">
        <v>406</v>
      </c>
      <c r="B104" s="3" t="s">
        <v>407</v>
      </c>
      <c r="C104" s="3" t="s">
        <v>606</v>
      </c>
      <c r="D104" s="6" t="s">
        <v>607</v>
      </c>
      <c r="E104" s="3" t="s">
        <v>20</v>
      </c>
      <c r="F104" s="3" t="s">
        <v>21</v>
      </c>
      <c r="G104" s="3" t="s">
        <v>85</v>
      </c>
    </row>
    <row r="105" ht="12.75" customHeight="1">
      <c r="A105" s="3" t="s">
        <v>412</v>
      </c>
      <c r="B105" s="3" t="s">
        <v>413</v>
      </c>
      <c r="C105" s="3" t="s">
        <v>608</v>
      </c>
      <c r="D105" s="6" t="s">
        <v>609</v>
      </c>
      <c r="E105" s="3" t="s">
        <v>20</v>
      </c>
      <c r="F105" s="3" t="s">
        <v>21</v>
      </c>
      <c r="G105" s="3" t="s">
        <v>610</v>
      </c>
    </row>
    <row r="106" ht="12.75" customHeight="1">
      <c r="A106" s="3" t="s">
        <v>415</v>
      </c>
      <c r="B106" s="3" t="s">
        <v>416</v>
      </c>
      <c r="C106" s="3" t="s">
        <v>611</v>
      </c>
      <c r="D106" s="6" t="s">
        <v>612</v>
      </c>
      <c r="E106" s="3" t="s">
        <v>20</v>
      </c>
      <c r="F106" s="3" t="s">
        <v>21</v>
      </c>
    </row>
    <row r="107" ht="12.75" customHeight="1">
      <c r="A107" s="3" t="s">
        <v>417</v>
      </c>
      <c r="B107" s="3" t="s">
        <v>419</v>
      </c>
      <c r="C107" s="3" t="s">
        <v>613</v>
      </c>
      <c r="D107" s="6" t="s">
        <v>614</v>
      </c>
      <c r="E107" s="3" t="s">
        <v>20</v>
      </c>
      <c r="F107" s="3" t="s">
        <v>21</v>
      </c>
    </row>
    <row r="108" ht="12.75" customHeight="1">
      <c r="A108" s="3" t="s">
        <v>422</v>
      </c>
      <c r="B108" s="3" t="s">
        <v>423</v>
      </c>
      <c r="C108" s="3" t="s">
        <v>615</v>
      </c>
      <c r="D108" s="6" t="s">
        <v>616</v>
      </c>
      <c r="E108" s="3" t="s">
        <v>20</v>
      </c>
      <c r="F108" s="3" t="s">
        <v>21</v>
      </c>
    </row>
    <row r="109" ht="12.75" customHeight="1">
      <c r="A109" s="3" t="s">
        <v>425</v>
      </c>
      <c r="B109" s="3" t="s">
        <v>426</v>
      </c>
      <c r="C109" s="3" t="s">
        <v>617</v>
      </c>
      <c r="D109" s="6" t="s">
        <v>618</v>
      </c>
      <c r="E109" s="3" t="s">
        <v>20</v>
      </c>
      <c r="F109" s="3" t="s">
        <v>21</v>
      </c>
    </row>
    <row r="110" ht="12.75" customHeight="1">
      <c r="A110" s="3" t="s">
        <v>428</v>
      </c>
      <c r="B110" s="3" t="s">
        <v>429</v>
      </c>
      <c r="C110" s="3" t="s">
        <v>619</v>
      </c>
      <c r="D110" s="6" t="s">
        <v>620</v>
      </c>
      <c r="E110" s="3" t="s">
        <v>106</v>
      </c>
    </row>
    <row r="111" ht="12.75" customHeight="1">
      <c r="A111" s="3" t="s">
        <v>432</v>
      </c>
      <c r="B111" s="3" t="s">
        <v>434</v>
      </c>
      <c r="C111" s="3" t="s">
        <v>621</v>
      </c>
      <c r="D111" s="6" t="s">
        <v>622</v>
      </c>
      <c r="E111" s="3" t="s">
        <v>20</v>
      </c>
      <c r="F111" s="3" t="s">
        <v>21</v>
      </c>
    </row>
    <row r="112" ht="12.75" customHeight="1">
      <c r="A112" s="3" t="s">
        <v>437</v>
      </c>
      <c r="B112" s="3" t="s">
        <v>438</v>
      </c>
      <c r="C112" s="3" t="s">
        <v>623</v>
      </c>
      <c r="D112" s="6" t="s">
        <v>624</v>
      </c>
      <c r="E112" s="18" t="s">
        <v>20</v>
      </c>
      <c r="F112" s="3" t="s">
        <v>21</v>
      </c>
      <c r="G112" s="3"/>
    </row>
    <row r="113" ht="12.75" customHeight="1">
      <c r="A113" s="3" t="s">
        <v>441</v>
      </c>
      <c r="B113" s="3" t="s">
        <v>442</v>
      </c>
      <c r="C113" s="3" t="s">
        <v>625</v>
      </c>
      <c r="D113" s="6" t="s">
        <v>626</v>
      </c>
      <c r="E113" s="3" t="s">
        <v>106</v>
      </c>
    </row>
    <row r="114" ht="12.75" customHeight="1">
      <c r="A114" s="3" t="s">
        <v>444</v>
      </c>
      <c r="B114" s="3" t="s">
        <v>445</v>
      </c>
      <c r="C114" s="3" t="s">
        <v>627</v>
      </c>
      <c r="D114" s="6" t="s">
        <v>628</v>
      </c>
      <c r="E114" s="3" t="s">
        <v>20</v>
      </c>
      <c r="F114" s="3" t="s">
        <v>21</v>
      </c>
      <c r="G114" s="3" t="s">
        <v>629</v>
      </c>
    </row>
    <row r="115" ht="12.75" customHeight="1">
      <c r="A115" s="3" t="s">
        <v>447</v>
      </c>
      <c r="B115" s="3" t="s">
        <v>448</v>
      </c>
      <c r="C115" s="3" t="s">
        <v>630</v>
      </c>
      <c r="D115" s="6" t="s">
        <v>631</v>
      </c>
      <c r="E115" s="3" t="s">
        <v>20</v>
      </c>
      <c r="F115" s="3" t="s">
        <v>21</v>
      </c>
    </row>
    <row r="116" ht="12.75" customHeight="1">
      <c r="A116" s="3" t="s">
        <v>450</v>
      </c>
      <c r="B116" s="3" t="s">
        <v>451</v>
      </c>
      <c r="C116" s="3" t="s">
        <v>632</v>
      </c>
      <c r="D116" s="6" t="s">
        <v>633</v>
      </c>
      <c r="E116" s="3" t="s">
        <v>20</v>
      </c>
      <c r="F116" s="3" t="s">
        <v>21</v>
      </c>
    </row>
    <row r="117" ht="12.75" customHeight="1">
      <c r="A117" s="3" t="s">
        <v>453</v>
      </c>
      <c r="B117" s="3" t="s">
        <v>454</v>
      </c>
      <c r="C117" s="3" t="s">
        <v>634</v>
      </c>
      <c r="D117" s="6" t="s">
        <v>635</v>
      </c>
      <c r="E117" s="3" t="s">
        <v>20</v>
      </c>
      <c r="F117" s="3" t="s">
        <v>21</v>
      </c>
    </row>
    <row r="118" ht="12.75" customHeight="1">
      <c r="A118" s="3" t="s">
        <v>456</v>
      </c>
      <c r="B118" s="3" t="s">
        <v>458</v>
      </c>
      <c r="C118" s="3" t="s">
        <v>636</v>
      </c>
      <c r="D118" s="6" t="s">
        <v>637</v>
      </c>
      <c r="E118" s="3" t="s">
        <v>20</v>
      </c>
      <c r="F118" s="3" t="s">
        <v>21</v>
      </c>
    </row>
    <row r="119" ht="12.75" customHeight="1">
      <c r="A119" s="3" t="s">
        <v>638</v>
      </c>
      <c r="B119" s="3" t="s">
        <v>461</v>
      </c>
      <c r="C119" s="3" t="s">
        <v>639</v>
      </c>
      <c r="D119" s="6" t="s">
        <v>640</v>
      </c>
      <c r="E119" s="3" t="s">
        <v>20</v>
      </c>
      <c r="F119" s="3" t="s">
        <v>21</v>
      </c>
      <c r="G119" s="3" t="s">
        <v>510</v>
      </c>
    </row>
    <row r="120" ht="12.75" customHeight="1">
      <c r="A120" s="3" t="s">
        <v>463</v>
      </c>
      <c r="B120" s="3" t="s">
        <v>464</v>
      </c>
      <c r="D120" s="6" t="s">
        <v>641</v>
      </c>
      <c r="E120" s="3" t="s">
        <v>20</v>
      </c>
      <c r="F120" s="3" t="s">
        <v>21</v>
      </c>
    </row>
    <row r="121" ht="12.75" customHeight="1">
      <c r="A121" s="3" t="s">
        <v>467</v>
      </c>
      <c r="B121" s="3" t="s">
        <v>469</v>
      </c>
      <c r="C121" s="3" t="s">
        <v>642</v>
      </c>
      <c r="D121" s="6" t="s">
        <v>643</v>
      </c>
      <c r="E121" s="3" t="s">
        <v>20</v>
      </c>
      <c r="F121" s="3" t="s">
        <v>21</v>
      </c>
    </row>
    <row r="122" ht="12.75" customHeight="1">
      <c r="A122" s="3" t="s">
        <v>471</v>
      </c>
      <c r="B122" s="3" t="s">
        <v>472</v>
      </c>
      <c r="C122" s="3" t="s">
        <v>644</v>
      </c>
      <c r="D122" s="6" t="s">
        <v>645</v>
      </c>
      <c r="E122" s="3" t="s">
        <v>20</v>
      </c>
      <c r="F122" s="3" t="s">
        <v>21</v>
      </c>
    </row>
    <row r="123" ht="12.75" customHeight="1">
      <c r="A123" s="3" t="s">
        <v>476</v>
      </c>
      <c r="B123" s="3" t="s">
        <v>478</v>
      </c>
      <c r="D123" s="6" t="s">
        <v>646</v>
      </c>
      <c r="E123" s="3" t="s">
        <v>20</v>
      </c>
      <c r="F123" s="3" t="s">
        <v>21</v>
      </c>
    </row>
    <row r="124" ht="12.75" customHeight="1">
      <c r="A124" s="3" t="s">
        <v>480</v>
      </c>
      <c r="B124" s="3" t="s">
        <v>481</v>
      </c>
      <c r="C124" s="3" t="s">
        <v>647</v>
      </c>
      <c r="D124" s="6" t="s">
        <v>648</v>
      </c>
      <c r="E124" s="3" t="s">
        <v>20</v>
      </c>
      <c r="F124" s="3" t="s">
        <v>21</v>
      </c>
    </row>
    <row r="125" ht="12.75" customHeight="1">
      <c r="A125" s="3" t="s">
        <v>483</v>
      </c>
      <c r="B125" s="3" t="s">
        <v>484</v>
      </c>
      <c r="C125" s="3" t="s">
        <v>649</v>
      </c>
      <c r="D125" s="6" t="s">
        <v>650</v>
      </c>
      <c r="E125" s="3" t="s">
        <v>20</v>
      </c>
      <c r="F125" s="3" t="s">
        <v>21</v>
      </c>
    </row>
    <row r="126" ht="12.75" customHeight="1">
      <c r="A126" s="3" t="s">
        <v>486</v>
      </c>
      <c r="B126" s="3" t="s">
        <v>487</v>
      </c>
      <c r="C126" s="3" t="s">
        <v>651</v>
      </c>
      <c r="D126" s="6" t="s">
        <v>652</v>
      </c>
      <c r="E126" s="3" t="s">
        <v>20</v>
      </c>
      <c r="F126" s="3" t="s">
        <v>21</v>
      </c>
    </row>
    <row r="127" ht="12.75" customHeight="1">
      <c r="E127" s="1">
        <f>COUNTIF(E2:E126,"=Accepted")</f>
        <v>18</v>
      </c>
    </row>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list" allowBlank="1" showErrorMessage="1" sqref="F2:F126">
      <formula1>'Filter-Duplication'!$B$2:$B$5</formula1>
    </dataValidation>
    <dataValidation type="list" allowBlank="1" showErrorMessage="1" sqref="E2:E126">
      <formula1>"Accepted,Rejected"</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C18"/>
    <hyperlink r:id="rId18" ref="D18"/>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C42"/>
    <hyperlink r:id="rId42" ref="D42"/>
    <hyperlink r:id="rId43" ref="D43"/>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 r:id="rId63" ref="D64"/>
    <hyperlink r:id="rId64" ref="D65"/>
    <hyperlink r:id="rId65" ref="D66"/>
    <hyperlink r:id="rId66" ref="D67"/>
    <hyperlink r:id="rId67" ref="D68"/>
    <hyperlink r:id="rId68" ref="D69"/>
    <hyperlink r:id="rId69" ref="D70"/>
    <hyperlink r:id="rId70" ref="D71"/>
    <hyperlink r:id="rId71" ref="D72"/>
    <hyperlink r:id="rId72" ref="D73"/>
    <hyperlink r:id="rId73" ref="D74"/>
    <hyperlink r:id="rId74" ref="D75"/>
    <hyperlink r:id="rId75" ref="D76"/>
    <hyperlink r:id="rId76" ref="D77"/>
    <hyperlink r:id="rId77" ref="D78"/>
    <hyperlink r:id="rId78" ref="D79"/>
    <hyperlink r:id="rId79" ref="D80"/>
    <hyperlink r:id="rId80" ref="D81"/>
    <hyperlink r:id="rId81" ref="D82"/>
    <hyperlink r:id="rId82" ref="D83"/>
    <hyperlink r:id="rId83" ref="D84"/>
    <hyperlink r:id="rId84" ref="D85"/>
    <hyperlink r:id="rId85" ref="D86"/>
    <hyperlink r:id="rId86" ref="D87"/>
    <hyperlink r:id="rId87" ref="D88"/>
    <hyperlink r:id="rId88" ref="D89"/>
    <hyperlink r:id="rId89" ref="D90"/>
    <hyperlink r:id="rId90" ref="D91"/>
    <hyperlink r:id="rId91" ref="D92"/>
    <hyperlink r:id="rId92" ref="D93"/>
    <hyperlink r:id="rId93" ref="D94"/>
    <hyperlink r:id="rId94" ref="D95"/>
    <hyperlink r:id="rId95" ref="D96"/>
    <hyperlink r:id="rId96" ref="D97"/>
    <hyperlink r:id="rId97" ref="D98"/>
    <hyperlink r:id="rId98" ref="D99"/>
    <hyperlink r:id="rId99" ref="D100"/>
    <hyperlink r:id="rId100" ref="D101"/>
    <hyperlink r:id="rId101" ref="D102"/>
    <hyperlink r:id="rId102" ref="D103"/>
    <hyperlink r:id="rId103" ref="D104"/>
    <hyperlink r:id="rId104" ref="D105"/>
    <hyperlink r:id="rId105" ref="D106"/>
    <hyperlink r:id="rId106" ref="D107"/>
    <hyperlink r:id="rId107" ref="D108"/>
    <hyperlink r:id="rId108" ref="D109"/>
    <hyperlink r:id="rId109" ref="D110"/>
    <hyperlink r:id="rId110" ref="D111"/>
    <hyperlink r:id="rId111" ref="D112"/>
    <hyperlink r:id="rId112" ref="D113"/>
    <hyperlink r:id="rId113" ref="D114"/>
    <hyperlink r:id="rId114" ref="D115"/>
    <hyperlink r:id="rId115" ref="D116"/>
    <hyperlink r:id="rId116" ref="D117"/>
    <hyperlink r:id="rId117" ref="D118"/>
    <hyperlink r:id="rId118" ref="D119"/>
    <hyperlink r:id="rId119" ref="D120"/>
    <hyperlink r:id="rId120" ref="D121"/>
    <hyperlink r:id="rId121" ref="D122"/>
    <hyperlink r:id="rId122" ref="D123"/>
    <hyperlink r:id="rId123" ref="D124"/>
    <hyperlink r:id="rId124" ref="D125"/>
    <hyperlink r:id="rId125" ref="D126"/>
  </hyperlinks>
  <printOptions/>
  <pageMargins bottom="1.05277777777778" footer="0.0" header="0.0" left="0.7875" right="0.7875" top="1.05277777777778"/>
  <pageSetup paperSize="9" orientation="portrait"/>
  <headerFooter>
    <oddHeader>&amp;C&amp;A</oddHeader>
    <oddFooter>&amp;CPage &amp;P</oddFooter>
  </headerFooter>
  <drawing r:id="rId1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8.43"/>
    <col customWidth="1" min="2" max="2" width="85.57"/>
    <col customWidth="1" min="3" max="4" width="17.57"/>
    <col customWidth="1" min="5" max="6" width="11.57"/>
    <col customWidth="1" min="7" max="8" width="14.29"/>
    <col customWidth="1" min="9" max="9" width="24.43"/>
    <col customWidth="1" min="10" max="10" width="22.57"/>
    <col customWidth="1" min="11" max="11" width="22.14"/>
    <col customWidth="1" min="12" max="12" width="16.0"/>
    <col customWidth="1" min="13" max="28" width="8.71"/>
  </cols>
  <sheetData>
    <row r="1" ht="14.25" customHeight="1"/>
    <row r="2" ht="14.25" customHeight="1">
      <c r="L2" s="2" t="s">
        <v>1</v>
      </c>
    </row>
    <row r="3" ht="14.25" customHeight="1">
      <c r="A3" s="4" t="s">
        <v>9</v>
      </c>
      <c r="B3" s="4" t="s">
        <v>12</v>
      </c>
      <c r="C3" s="4"/>
      <c r="D3" s="4" t="s">
        <v>16</v>
      </c>
      <c r="E3" s="7" t="s">
        <v>17</v>
      </c>
      <c r="F3" s="7" t="s">
        <v>18</v>
      </c>
      <c r="G3" s="8" t="s">
        <v>19</v>
      </c>
      <c r="H3" s="7" t="s">
        <v>26</v>
      </c>
      <c r="I3" s="8" t="s">
        <v>27</v>
      </c>
      <c r="J3" s="8" t="s">
        <v>28</v>
      </c>
      <c r="K3" s="8" t="s">
        <v>29</v>
      </c>
      <c r="L3" s="7"/>
    </row>
    <row r="4" ht="14.25" customHeight="1">
      <c r="A4" s="10" t="str">
        <f>Filter1!B2</f>
        <v>{EcoData}: {Architecting} {Cross}-{Platform} {Software} {Ecosystem} {Applications}</v>
      </c>
      <c r="B4" s="11" t="str">
        <f>'Filter-Duplication'!B2</f>
        <v>{EcoData}: {Architecting} {Cross}-{Platform} {Software} {Ecosystem} {Applications}</v>
      </c>
      <c r="C4" s="13" t="str">
        <f t="shared" ref="C4:C128" si="1">HYPERLINK("https://scholar.google.com/scholar?hl=en&amp;as_sdt=0%2C5&amp;q="&amp;B4&amp;"&amp;btnG=","GS Search")</f>
        <v>GS Search</v>
      </c>
      <c r="D4" s="11" t="b">
        <f t="shared" ref="D4:D128" si="2">(B4=A4)</f>
        <v>1</v>
      </c>
      <c r="E4" s="7" t="str">
        <f>Filter1!D2</f>
        <v>Rejected</v>
      </c>
      <c r="F4" s="7" t="str">
        <f>'Filter-Duplication'!E2</f>
        <v>Rejected</v>
      </c>
      <c r="G4" s="14">
        <f t="shared" ref="G4:G128" si="3">IF(E4&lt;&gt;F4,1,0)</f>
        <v>0</v>
      </c>
      <c r="H4" s="14" t="b">
        <f t="shared" ref="H4:H128" si="4">(E4=F4)</f>
        <v>1</v>
      </c>
      <c r="I4" s="8" t="str">
        <f>IF(H4=FALSE,Filter1!E2,"")</f>
        <v/>
      </c>
      <c r="J4" s="8" t="str">
        <f>IF(I4=FALSE,'Filter-Duplication'!G2,"")</f>
        <v/>
      </c>
      <c r="K4" s="7" t="b">
        <f t="shared" ref="K4:K128" si="5">IF(AND(E4="Accepted",F4="Accepted"),TRUE)</f>
        <v>0</v>
      </c>
      <c r="L4" s="7"/>
    </row>
    <row r="5" ht="14.25" customHeight="1">
      <c r="A5" s="10" t="str">
        <f>Filter1!B3</f>
        <v>{SAMM}: an architecture modeling methodology for ship command and control systems</v>
      </c>
      <c r="B5" s="11" t="str">
        <f>'Filter-Duplication'!B3</f>
        <v>{SAMM}: an architecture modeling methodology for ship command and control systems</v>
      </c>
      <c r="C5" s="13" t="str">
        <f t="shared" si="1"/>
        <v>GS Search</v>
      </c>
      <c r="D5" s="11" t="b">
        <f t="shared" si="2"/>
        <v>1</v>
      </c>
      <c r="E5" s="7" t="str">
        <f>Filter1!D3</f>
        <v>Rejected</v>
      </c>
      <c r="F5" s="7" t="str">
        <f>'Filter-Duplication'!E3</f>
        <v>Rejected</v>
      </c>
      <c r="G5" s="14">
        <f t="shared" si="3"/>
        <v>0</v>
      </c>
      <c r="H5" s="14" t="b">
        <f t="shared" si="4"/>
        <v>1</v>
      </c>
      <c r="I5" s="8" t="str">
        <f>IF(H5=FALSE,Filter1!E3,"")</f>
        <v/>
      </c>
      <c r="J5" s="8" t="str">
        <f>IF(I5=FALSE,'Filter-Duplication'!G3,"")</f>
        <v/>
      </c>
      <c r="K5" s="7" t="b">
        <f t="shared" si="5"/>
        <v>0</v>
      </c>
      <c r="L5" s="7"/>
    </row>
    <row r="6" ht="14.25" customHeight="1">
      <c r="A6" s="10" t="str">
        <f>Filter1!B4</f>
        <v>14th International Conference on Software Reuse, ICSR 2015</v>
      </c>
      <c r="B6" s="11" t="str">
        <f>'Filter-Duplication'!B4</f>
        <v>14th International Conference on Software Reuse, ICSR 2015</v>
      </c>
      <c r="C6" s="13" t="str">
        <f t="shared" si="1"/>
        <v>GS Search</v>
      </c>
      <c r="D6" s="11" t="b">
        <f t="shared" si="2"/>
        <v>1</v>
      </c>
      <c r="E6" s="7" t="str">
        <f>Filter1!D4</f>
        <v>Rejected</v>
      </c>
      <c r="F6" s="7" t="str">
        <f>'Filter-Duplication'!E4</f>
        <v>Rejected</v>
      </c>
      <c r="G6" s="14">
        <f t="shared" si="3"/>
        <v>0</v>
      </c>
      <c r="H6" s="14" t="b">
        <f t="shared" si="4"/>
        <v>1</v>
      </c>
      <c r="I6" s="8" t="str">
        <f>IF(H6=FALSE,Filter1!E4,"")</f>
        <v/>
      </c>
      <c r="J6" s="8" t="str">
        <f>IF(I6=FALSE,'Filter-Duplication'!G4,"")</f>
        <v/>
      </c>
      <c r="K6" s="7" t="b">
        <f t="shared" si="5"/>
        <v>0</v>
      </c>
      <c r="L6" s="7"/>
    </row>
    <row r="7" ht="14.25" customHeight="1">
      <c r="A7" s="10" t="str">
        <f>Filter1!B5</f>
        <v>A {Cyber}-{Physical} {Space} {Operational} {Approach} for {Crowd} {Evacuation} {Handling}</v>
      </c>
      <c r="B7" s="11" t="str">
        <f>'Filter-Duplication'!B5</f>
        <v>A {Cyber}-{Physical} {Space} {Operational} {Approach} for {Crowd} {Evacuation} {Handling}</v>
      </c>
      <c r="C7" s="13" t="str">
        <f t="shared" si="1"/>
        <v>GS Search</v>
      </c>
      <c r="D7" s="11" t="b">
        <f t="shared" si="2"/>
        <v>1</v>
      </c>
      <c r="E7" s="7" t="str">
        <f>Filter1!D5</f>
        <v>Rejected</v>
      </c>
      <c r="F7" s="7" t="str">
        <f>'Filter-Duplication'!E5</f>
        <v>Rejected</v>
      </c>
      <c r="G7" s="14">
        <f t="shared" si="3"/>
        <v>0</v>
      </c>
      <c r="H7" s="14" t="b">
        <f t="shared" si="4"/>
        <v>1</v>
      </c>
      <c r="I7" s="8" t="str">
        <f>IF(H7=FALSE,Filter1!E5,"")</f>
        <v/>
      </c>
      <c r="J7" s="8" t="str">
        <f>IF(I7=FALSE,'Filter-Duplication'!G5,"")</f>
        <v/>
      </c>
      <c r="K7" s="7" t="b">
        <f t="shared" si="5"/>
        <v>0</v>
      </c>
      <c r="L7" s="7"/>
    </row>
    <row r="8" ht="14.25" customHeight="1">
      <c r="A8" s="10" t="str">
        <f>Filter1!B6</f>
        <v>A {Mathematical} {Framework} to {Optimize} {Critical} {Infrastructure} {Resilience} against {Intentional} {Attacks}</v>
      </c>
      <c r="B8" s="11" t="str">
        <f>'Filter-Duplication'!B6</f>
        <v>A {Mathematical} {Framework} to {Optimize} {Critical} {Infrastructure} {Resilience} against {Intentional} {Attacks}</v>
      </c>
      <c r="C8" s="13" t="str">
        <f t="shared" si="1"/>
        <v>GS Search</v>
      </c>
      <c r="D8" s="11" t="b">
        <f t="shared" si="2"/>
        <v>1</v>
      </c>
      <c r="E8" s="7" t="str">
        <f>Filter1!D6</f>
        <v>Rejected</v>
      </c>
      <c r="F8" s="7" t="str">
        <f>'Filter-Duplication'!E6</f>
        <v>Rejected</v>
      </c>
      <c r="G8" s="14">
        <f t="shared" si="3"/>
        <v>0</v>
      </c>
      <c r="H8" s="14" t="b">
        <f t="shared" si="4"/>
        <v>1</v>
      </c>
      <c r="I8" s="8" t="str">
        <f>IF(H8=FALSE,Filter1!E6,"")</f>
        <v/>
      </c>
      <c r="J8" s="8" t="str">
        <f>IF(I8=FALSE,'Filter-Duplication'!G6,"")</f>
        <v/>
      </c>
      <c r="K8" s="7" t="b">
        <f t="shared" si="5"/>
        <v>0</v>
      </c>
      <c r="L8" s="7"/>
    </row>
    <row r="9" ht="14.25" customHeight="1">
      <c r="A9" s="10" t="str">
        <f>Filter1!B7</f>
        <v>A {Practical} {Use} {Case} {Modeling} {Approach} to {Specify} {Crosscutting} {Concerns}</v>
      </c>
      <c r="B9" s="11" t="str">
        <f>'Filter-Duplication'!B7</f>
        <v>A {Practical} {Use} {Case} {Modeling} {Approach} to {Specify} {Crosscutting} {Concerns}</v>
      </c>
      <c r="C9" s="13" t="str">
        <f t="shared" si="1"/>
        <v>GS Search</v>
      </c>
      <c r="D9" s="11" t="b">
        <f t="shared" si="2"/>
        <v>1</v>
      </c>
      <c r="E9" s="7" t="str">
        <f>Filter1!D7</f>
        <v>Rejected</v>
      </c>
      <c r="F9" s="7" t="str">
        <f>'Filter-Duplication'!E7</f>
        <v>Rejected</v>
      </c>
      <c r="G9" s="14">
        <f t="shared" si="3"/>
        <v>0</v>
      </c>
      <c r="H9" s="14" t="b">
        <f t="shared" si="4"/>
        <v>1</v>
      </c>
      <c r="I9" s="8" t="str">
        <f>IF(H9=FALSE,Filter1!E7,"")</f>
        <v/>
      </c>
      <c r="J9" s="8" t="str">
        <f>IF(I9=FALSE,'Filter-Duplication'!G7,"")</f>
        <v/>
      </c>
      <c r="K9" s="7" t="b">
        <f t="shared" si="5"/>
        <v>0</v>
      </c>
      <c r="L9" s="7"/>
    </row>
    <row r="10" ht="14.25" customHeight="1">
      <c r="A10" s="10" t="str">
        <f>Filter1!B8</f>
        <v>A {Project} {Manager}’s {View} of {Safety}-{Critical} {Systems}</v>
      </c>
      <c r="B10" s="11" t="str">
        <f>'Filter-Duplication'!B8</f>
        <v>A {Project} {Manager}’s {View} of {Safety}-{Critical} {Systems}</v>
      </c>
      <c r="C10" s="13" t="str">
        <f t="shared" si="1"/>
        <v>GS Search</v>
      </c>
      <c r="D10" s="11" t="b">
        <f t="shared" si="2"/>
        <v>1</v>
      </c>
      <c r="E10" s="7" t="str">
        <f>Filter1!D8</f>
        <v>Rejected</v>
      </c>
      <c r="F10" s="7" t="str">
        <f>'Filter-Duplication'!E8</f>
        <v>Rejected</v>
      </c>
      <c r="G10" s="14">
        <f t="shared" si="3"/>
        <v>0</v>
      </c>
      <c r="H10" s="14" t="b">
        <f t="shared" si="4"/>
        <v>1</v>
      </c>
      <c r="I10" s="8" t="str">
        <f>IF(H10=FALSE,Filter1!E8,"")</f>
        <v/>
      </c>
      <c r="J10" s="8" t="str">
        <f>IF(I10=FALSE,'Filter-Duplication'!G8,"")</f>
        <v/>
      </c>
      <c r="K10" s="7" t="b">
        <f t="shared" si="5"/>
        <v>0</v>
      </c>
      <c r="L10" s="7"/>
    </row>
    <row r="11" ht="14.25" customHeight="1">
      <c r="A11" s="10" t="str">
        <f>Filter1!B9</f>
        <v>A {Reference} {Architecture} and {Roadmap} for {Models}@run.time {Systems}</v>
      </c>
      <c r="B11" s="11" t="str">
        <f>'Filter-Duplication'!B9</f>
        <v>A {Reference} {Architecture} and {Roadmap} for {Models}@run.time {Systems}</v>
      </c>
      <c r="C11" s="13" t="str">
        <f t="shared" si="1"/>
        <v>GS Search</v>
      </c>
      <c r="D11" s="11" t="b">
        <f t="shared" si="2"/>
        <v>1</v>
      </c>
      <c r="E11" s="7" t="str">
        <f>Filter1!D9</f>
        <v>Rejected</v>
      </c>
      <c r="F11" s="7" t="str">
        <f>'Filter-Duplication'!E9</f>
        <v>Rejected</v>
      </c>
      <c r="G11" s="14">
        <f t="shared" si="3"/>
        <v>0</v>
      </c>
      <c r="H11" s="14" t="b">
        <f t="shared" si="4"/>
        <v>1</v>
      </c>
      <c r="I11" s="8" t="str">
        <f>IF(H11=FALSE,Filter1!E9,"")</f>
        <v/>
      </c>
      <c r="J11" s="8" t="str">
        <f>IF(I11=FALSE,'Filter-Duplication'!G9,"")</f>
        <v/>
      </c>
      <c r="K11" s="7" t="b">
        <f t="shared" si="5"/>
        <v>0</v>
      </c>
      <c r="L11" s="7"/>
    </row>
    <row r="12" ht="14.25" customHeight="1">
      <c r="A12" s="10" t="str">
        <f>Filter1!B10</f>
        <v>A {Researcher}’s {Experiences} in {Supporting} {Industrial} {Software} {Process} {Improvement}</v>
      </c>
      <c r="B12" s="11" t="str">
        <f>'Filter-Duplication'!B10</f>
        <v>A {Researcher}’s {Experiences} in {Supporting} {Industrial} {Software} {Process} {Improvement}</v>
      </c>
      <c r="C12" s="13" t="str">
        <f t="shared" si="1"/>
        <v>GS Search</v>
      </c>
      <c r="D12" s="11" t="b">
        <f t="shared" si="2"/>
        <v>1</v>
      </c>
      <c r="E12" s="7" t="str">
        <f>Filter1!D10</f>
        <v>Rejected</v>
      </c>
      <c r="F12" s="7" t="str">
        <f>'Filter-Duplication'!E10</f>
        <v>Rejected</v>
      </c>
      <c r="G12" s="14">
        <f t="shared" si="3"/>
        <v>0</v>
      </c>
      <c r="H12" s="14" t="b">
        <f t="shared" si="4"/>
        <v>1</v>
      </c>
      <c r="I12" s="8" t="str">
        <f>IF(H12=FALSE,Filter1!E10,"")</f>
        <v/>
      </c>
      <c r="J12" s="8" t="str">
        <f>IF(I12=FALSE,'Filter-Duplication'!G10,"")</f>
        <v/>
      </c>
      <c r="K12" s="7" t="b">
        <f t="shared" si="5"/>
        <v>0</v>
      </c>
      <c r="L12" s="7"/>
    </row>
    <row r="13" ht="14.25" customHeight="1">
      <c r="A13" s="10" t="str">
        <f>Filter1!B11</f>
        <v>A feature-based survey of model view approaches</v>
      </c>
      <c r="B13" s="11" t="str">
        <f>'Filter-Duplication'!B11</f>
        <v>A feature-based survey of model view approaches</v>
      </c>
      <c r="C13" s="13" t="str">
        <f t="shared" si="1"/>
        <v>GS Search</v>
      </c>
      <c r="D13" s="11" t="b">
        <f t="shared" si="2"/>
        <v>1</v>
      </c>
      <c r="E13" s="7" t="str">
        <f>Filter1!D11</f>
        <v>Rejected</v>
      </c>
      <c r="F13" s="7" t="str">
        <f>'Filter-Duplication'!E11</f>
        <v>Rejected</v>
      </c>
      <c r="G13" s="14">
        <f t="shared" si="3"/>
        <v>0</v>
      </c>
      <c r="H13" s="14" t="b">
        <f t="shared" si="4"/>
        <v>1</v>
      </c>
      <c r="I13" s="8" t="str">
        <f>IF(H13=FALSE,Filter1!E11,"")</f>
        <v/>
      </c>
      <c r="J13" s="8" t="str">
        <f>IF(I13=FALSE,'Filter-Duplication'!G11,"")</f>
        <v/>
      </c>
      <c r="K13" s="7" t="b">
        <f t="shared" si="5"/>
        <v>0</v>
      </c>
      <c r="L13" s="7"/>
    </row>
    <row r="14" ht="14.25" customHeight="1">
      <c r="A14" s="10" t="str">
        <f>Filter1!B12</f>
        <v>A meta-process to construct software architectures for system of systems</v>
      </c>
      <c r="B14" s="11" t="str">
        <f>'Filter-Duplication'!B12</f>
        <v>A meta-process to construct software architectures for system of systems</v>
      </c>
      <c r="C14" s="13" t="str">
        <f t="shared" si="1"/>
        <v>GS Search</v>
      </c>
      <c r="D14" s="11" t="b">
        <f t="shared" si="2"/>
        <v>1</v>
      </c>
      <c r="E14" s="7" t="str">
        <f>Filter1!D12</f>
        <v>Rejected</v>
      </c>
      <c r="F14" s="7" t="str">
        <f>'Filter-Duplication'!E12</f>
        <v>Rejected</v>
      </c>
      <c r="G14" s="14">
        <f t="shared" si="3"/>
        <v>0</v>
      </c>
      <c r="H14" s="14" t="b">
        <f t="shared" si="4"/>
        <v>1</v>
      </c>
      <c r="I14" s="8" t="str">
        <f>IF(H14=FALSE,Filter1!E12,"")</f>
        <v/>
      </c>
      <c r="J14" s="8" t="str">
        <f>IF(I14=FALSE,'Filter-Duplication'!G12,"")</f>
        <v/>
      </c>
      <c r="K14" s="7" t="b">
        <f t="shared" si="5"/>
        <v>0</v>
      </c>
      <c r="L14" s="7"/>
    </row>
    <row r="15" ht="14.25" customHeight="1">
      <c r="A15" s="10" t="str">
        <f>Filter1!B13</f>
        <v>A method of WESoS capability assessment based on DM2 and ABS</v>
      </c>
      <c r="B15" s="11" t="str">
        <f>'Filter-Duplication'!B13</f>
        <v>A method of WESoS capability assessment based on DM2 and ABS</v>
      </c>
      <c r="C15" s="13" t="str">
        <f t="shared" si="1"/>
        <v>GS Search</v>
      </c>
      <c r="D15" s="11" t="b">
        <f t="shared" si="2"/>
        <v>1</v>
      </c>
      <c r="E15" s="7" t="str">
        <f>Filter1!D13</f>
        <v>Rejected</v>
      </c>
      <c r="F15" s="7" t="str">
        <f>'Filter-Duplication'!E13</f>
        <v>Rejected</v>
      </c>
      <c r="G15" s="14">
        <f t="shared" si="3"/>
        <v>0</v>
      </c>
      <c r="H15" s="14" t="b">
        <f t="shared" si="4"/>
        <v>1</v>
      </c>
      <c r="I15" s="8" t="str">
        <f>IF(H15=FALSE,Filter1!E13,"")</f>
        <v/>
      </c>
      <c r="J15" s="8" t="str">
        <f>IF(I15=FALSE,'Filter-Duplication'!G13,"")</f>
        <v/>
      </c>
      <c r="K15" s="7" t="b">
        <f t="shared" si="5"/>
        <v>0</v>
      </c>
      <c r="L15" s="7"/>
    </row>
    <row r="16" ht="14.25" customHeight="1">
      <c r="A16" s="10" t="str">
        <f>Filter1!B14</f>
        <v>A model for assessing and re-assessing the value of software reuse</v>
      </c>
      <c r="B16" s="11" t="str">
        <f>'Filter-Duplication'!B14</f>
        <v>A model for assessing and re-assessing the value of software reuse</v>
      </c>
      <c r="C16" s="13" t="str">
        <f t="shared" si="1"/>
        <v>GS Search</v>
      </c>
      <c r="D16" s="11" t="b">
        <f t="shared" si="2"/>
        <v>1</v>
      </c>
      <c r="E16" s="7" t="str">
        <f>Filter1!D14</f>
        <v>Rejected</v>
      </c>
      <c r="F16" s="7" t="str">
        <f>'Filter-Duplication'!E14</f>
        <v>Rejected</v>
      </c>
      <c r="G16" s="14">
        <f t="shared" si="3"/>
        <v>0</v>
      </c>
      <c r="H16" s="14" t="b">
        <f t="shared" si="4"/>
        <v>1</v>
      </c>
      <c r="I16" s="8" t="str">
        <f>IF(H16=FALSE,Filter1!E14,"")</f>
        <v/>
      </c>
      <c r="J16" s="8" t="str">
        <f>IF(I16=FALSE,'Filter-Duplication'!G14,"")</f>
        <v/>
      </c>
      <c r="K16" s="7" t="b">
        <f t="shared" si="5"/>
        <v>0</v>
      </c>
      <c r="L16" s="7"/>
    </row>
    <row r="17" ht="14.25" customHeight="1">
      <c r="A17" s="10" t="str">
        <f>Filter1!B15</f>
        <v>A model framework-based domain-specific composable modeling method for combat system effectiveness simulation</v>
      </c>
      <c r="B17" s="11" t="str">
        <f>'Filter-Duplication'!B15</f>
        <v>A model framework-based domain-specific composable modeling method for combat system effectiveness simulation</v>
      </c>
      <c r="C17" s="13" t="str">
        <f t="shared" si="1"/>
        <v>GS Search</v>
      </c>
      <c r="D17" s="11" t="b">
        <f t="shared" si="2"/>
        <v>1</v>
      </c>
      <c r="E17" s="7" t="str">
        <f>Filter1!D15</f>
        <v>Rejected</v>
      </c>
      <c r="F17" s="7" t="str">
        <f>'Filter-Duplication'!E15</f>
        <v>Rejected</v>
      </c>
      <c r="G17" s="14">
        <f t="shared" si="3"/>
        <v>0</v>
      </c>
      <c r="H17" s="14" t="b">
        <f t="shared" si="4"/>
        <v>1</v>
      </c>
      <c r="I17" s="8" t="str">
        <f>IF(H17=FALSE,Filter1!E15,"")</f>
        <v/>
      </c>
      <c r="J17" s="8" t="str">
        <f>IF(I17=FALSE,'Filter-Duplication'!G15,"")</f>
        <v/>
      </c>
      <c r="K17" s="7" t="b">
        <f t="shared" si="5"/>
        <v>0</v>
      </c>
      <c r="L17" s="7"/>
    </row>
    <row r="18" ht="14.25" customHeight="1">
      <c r="A18" s="10" t="str">
        <f>Filter1!B16</f>
        <v>A modeling methodology to facilitate safety-oriented architecture design of industrial avionics software</v>
      </c>
      <c r="B18" s="11" t="str">
        <f>'Filter-Duplication'!B16</f>
        <v>A modeling methodology to facilitate safety-oriented architecture design of industrial avionics software</v>
      </c>
      <c r="C18" s="13" t="str">
        <f t="shared" si="1"/>
        <v>GS Search</v>
      </c>
      <c r="D18" s="11" t="b">
        <f t="shared" si="2"/>
        <v>1</v>
      </c>
      <c r="E18" s="7" t="str">
        <f>Filter1!D16</f>
        <v>Rejected</v>
      </c>
      <c r="F18" s="7" t="str">
        <f>'Filter-Duplication'!E16</f>
        <v>Rejected</v>
      </c>
      <c r="G18" s="14">
        <f t="shared" si="3"/>
        <v>0</v>
      </c>
      <c r="H18" s="14" t="b">
        <f t="shared" si="4"/>
        <v>1</v>
      </c>
      <c r="I18" s="8" t="str">
        <f>IF(H18=FALSE,Filter1!E16,"")</f>
        <v/>
      </c>
      <c r="J18" s="8" t="str">
        <f>IF(I18=FALSE,'Filter-Duplication'!G16,"")</f>
        <v/>
      </c>
      <c r="K18" s="7" t="b">
        <f t="shared" si="5"/>
        <v>0</v>
      </c>
      <c r="L18" s="7"/>
    </row>
    <row r="19" ht="14.25" customHeight="1">
      <c r="A19" s="10" t="str">
        <f>Filter1!B17</f>
        <v>A system of systems approach to intelligent construction systems</v>
      </c>
      <c r="B19" s="11" t="str">
        <f>'Filter-Duplication'!B17</f>
        <v>A system of systems approach to intelligent construction systems</v>
      </c>
      <c r="C19" s="13" t="str">
        <f t="shared" si="1"/>
        <v>GS Search</v>
      </c>
      <c r="D19" s="11" t="b">
        <f t="shared" si="2"/>
        <v>1</v>
      </c>
      <c r="E19" s="7" t="str">
        <f>Filter1!D17</f>
        <v>Rejected</v>
      </c>
      <c r="F19" s="7" t="str">
        <f>'Filter-Duplication'!E17</f>
        <v>Rejected</v>
      </c>
      <c r="G19" s="14">
        <f t="shared" si="3"/>
        <v>0</v>
      </c>
      <c r="H19" s="14" t="b">
        <f t="shared" si="4"/>
        <v>1</v>
      </c>
      <c r="I19" s="8" t="str">
        <f>IF(H19=FALSE,Filter1!E17,"")</f>
        <v/>
      </c>
      <c r="J19" s="8" t="str">
        <f>IF(I19=FALSE,'Filter-Duplication'!G17,"")</f>
        <v/>
      </c>
      <c r="K19" s="7" t="b">
        <f t="shared" si="5"/>
        <v>0</v>
      </c>
      <c r="L19" s="7"/>
    </row>
    <row r="20" ht="14.25" customHeight="1">
      <c r="A20" s="10" t="str">
        <f>Filter1!B18</f>
        <v>A system-of-systems approach as a broad and integrated paradigm for sustainable engineered nanomaterials</v>
      </c>
      <c r="B20" s="11" t="str">
        <f>'Filter-Duplication'!B18</f>
        <v>A system-of-systems approach as a broad and integrated paradigm for sustainable engineered nanomaterials</v>
      </c>
      <c r="C20" s="13" t="str">
        <f t="shared" si="1"/>
        <v>GS Search</v>
      </c>
      <c r="D20" s="11" t="b">
        <f t="shared" si="2"/>
        <v>1</v>
      </c>
      <c r="E20" s="7" t="str">
        <f>Filter1!D18</f>
        <v>Rejected</v>
      </c>
      <c r="F20" s="7" t="str">
        <f>'Filter-Duplication'!E18</f>
        <v>Rejected</v>
      </c>
      <c r="G20" s="14">
        <f t="shared" si="3"/>
        <v>0</v>
      </c>
      <c r="H20" s="14" t="b">
        <f t="shared" si="4"/>
        <v>1</v>
      </c>
      <c r="I20" s="8" t="str">
        <f>IF(H20=FALSE,Filter1!E18,"")</f>
        <v/>
      </c>
      <c r="J20" s="8" t="str">
        <f>IF(I20=FALSE,'Filter-Duplication'!G18,"")</f>
        <v/>
      </c>
      <c r="K20" s="7" t="b">
        <f t="shared" si="5"/>
        <v>0</v>
      </c>
      <c r="L20" s="7"/>
    </row>
    <row r="21" ht="14.25" customHeight="1">
      <c r="A21" s="10" t="str">
        <f>Filter1!B19</f>
        <v>A system-of-systems approach as a broad and integrated paradigm forsustainable engineered nanomaterials</v>
      </c>
      <c r="B21" s="11" t="str">
        <f>'Filter-Duplication'!B19</f>
        <v>A system-of-systems approach as a broad and integrated paradigm forsustainable engineered nanomaterials</v>
      </c>
      <c r="C21" s="13" t="str">
        <f t="shared" si="1"/>
        <v>GS Search</v>
      </c>
      <c r="D21" s="11" t="b">
        <f t="shared" si="2"/>
        <v>1</v>
      </c>
      <c r="E21" s="7" t="str">
        <f>Filter1!D19</f>
        <v>Rejected</v>
      </c>
      <c r="F21" s="7" t="str">
        <f>'Filter-Duplication'!E19</f>
        <v>Rejected</v>
      </c>
      <c r="G21" s="14">
        <f t="shared" si="3"/>
        <v>0</v>
      </c>
      <c r="H21" s="14" t="b">
        <f t="shared" si="4"/>
        <v>1</v>
      </c>
      <c r="I21" s="8" t="str">
        <f>IF(H21=FALSE,Filter1!E19,"")</f>
        <v/>
      </c>
      <c r="J21" s="8" t="str">
        <f>IF(I21=FALSE,'Filter-Duplication'!G19,"")</f>
        <v/>
      </c>
      <c r="K21" s="7" t="b">
        <f t="shared" si="5"/>
        <v>0</v>
      </c>
      <c r="L21" s="7"/>
    </row>
    <row r="22" ht="14.25" customHeight="1">
      <c r="A22" s="10" t="str">
        <f>Filter1!B20</f>
        <v>A Systematic Literature Review on Knowledge Representation Approaches for Systems-of-Systems</v>
      </c>
      <c r="B22" s="11" t="str">
        <f>'Filter-Duplication'!B20</f>
        <v>A Systematic Literature Review on Knowledge Representation Approaches for Systems-of-Systems</v>
      </c>
      <c r="C22" s="13" t="str">
        <f t="shared" si="1"/>
        <v>GS Search</v>
      </c>
      <c r="D22" s="11" t="b">
        <f t="shared" si="2"/>
        <v>1</v>
      </c>
      <c r="E22" s="7" t="str">
        <f>Filter1!D20</f>
        <v>Accepted</v>
      </c>
      <c r="F22" s="7" t="str">
        <f>'Filter-Duplication'!E20</f>
        <v>Accepted</v>
      </c>
      <c r="G22" s="14">
        <f t="shared" si="3"/>
        <v>0</v>
      </c>
      <c r="H22" s="14" t="b">
        <f t="shared" si="4"/>
        <v>1</v>
      </c>
      <c r="I22" s="8" t="str">
        <f>IF(H22=FALSE,Filter1!E20,"")</f>
        <v/>
      </c>
      <c r="J22" s="8" t="str">
        <f>IF(I22=FALSE,'Filter-Duplication'!G20,"")</f>
        <v/>
      </c>
      <c r="K22" s="7" t="b">
        <f t="shared" si="5"/>
        <v>1</v>
      </c>
      <c r="L22" s="7"/>
    </row>
    <row r="23" ht="14.25" customHeight="1">
      <c r="A23" s="10" t="str">
        <f>Filter1!B21</f>
        <v>A systematic literature review on the description of software architectures for systems of systems</v>
      </c>
      <c r="B23" s="11" t="str">
        <f>'Filter-Duplication'!B21</f>
        <v>A systematic literature review on the description of software architectures for systems of systems</v>
      </c>
      <c r="C23" s="13" t="str">
        <f t="shared" si="1"/>
        <v>GS Search</v>
      </c>
      <c r="D23" s="11" t="b">
        <f t="shared" si="2"/>
        <v>1</v>
      </c>
      <c r="E23" s="7" t="str">
        <f>Filter1!D21</f>
        <v>Accepted</v>
      </c>
      <c r="F23" s="7" t="str">
        <f>'Filter-Duplication'!E21</f>
        <v>Accepted</v>
      </c>
      <c r="G23" s="14">
        <f t="shared" si="3"/>
        <v>0</v>
      </c>
      <c r="H23" s="14" t="b">
        <f t="shared" si="4"/>
        <v>1</v>
      </c>
      <c r="I23" s="8" t="str">
        <f>IF(H23=FALSE,Filter1!E21,"")</f>
        <v/>
      </c>
      <c r="J23" s="8" t="str">
        <f>IF(I23=FALSE,'Filter-Duplication'!G21,"")</f>
        <v/>
      </c>
      <c r="K23" s="7" t="b">
        <f t="shared" si="5"/>
        <v>1</v>
      </c>
      <c r="L23" s="7"/>
    </row>
    <row r="24" ht="14.25" customHeight="1">
      <c r="A24" s="10" t="str">
        <f>Filter1!B22</f>
        <v>A systematic mapping of the research literature on system-of-systems engineering</v>
      </c>
      <c r="B24" s="11" t="str">
        <f>'Filter-Duplication'!B22</f>
        <v>A systematic mapping of the research literature on system-of-systems engineering</v>
      </c>
      <c r="C24" s="13" t="str">
        <f t="shared" si="1"/>
        <v>GS Search</v>
      </c>
      <c r="D24" s="11" t="b">
        <f t="shared" si="2"/>
        <v>1</v>
      </c>
      <c r="E24" s="7" t="str">
        <f>Filter1!D22</f>
        <v>Accepted</v>
      </c>
      <c r="F24" s="7" t="str">
        <f>'Filter-Duplication'!E22</f>
        <v>Accepted</v>
      </c>
      <c r="G24" s="14">
        <f t="shared" si="3"/>
        <v>0</v>
      </c>
      <c r="H24" s="14" t="b">
        <f t="shared" si="4"/>
        <v>1</v>
      </c>
      <c r="I24" s="8" t="str">
        <f>IF(H24=FALSE,Filter1!E22,"")</f>
        <v/>
      </c>
      <c r="J24" s="8" t="str">
        <f>IF(I24=FALSE,'Filter-Duplication'!G22,"")</f>
        <v/>
      </c>
      <c r="K24" s="7" t="b">
        <f t="shared" si="5"/>
        <v>1</v>
      </c>
      <c r="L24" s="7"/>
    </row>
    <row r="25" ht="14.25" customHeight="1">
      <c r="A25" s="10" t="str">
        <f>Filter1!B23</f>
        <v>A Systematic Mapping on Discovery and Composition Mechanisms for Systems-of-Systems</v>
      </c>
      <c r="B25" s="11" t="str">
        <f>'Filter-Duplication'!B23</f>
        <v>A Systematic Mapping on Discovery and Composition Mechanisms for Systems-of-Systems</v>
      </c>
      <c r="C25" s="13" t="str">
        <f t="shared" si="1"/>
        <v>GS Search</v>
      </c>
      <c r="D25" s="11" t="b">
        <f t="shared" si="2"/>
        <v>1</v>
      </c>
      <c r="E25" s="7" t="str">
        <f>Filter1!D23</f>
        <v>Accepted</v>
      </c>
      <c r="F25" s="7" t="str">
        <f>'Filter-Duplication'!E23</f>
        <v>Accepted</v>
      </c>
      <c r="G25" s="14">
        <f t="shared" si="3"/>
        <v>0</v>
      </c>
      <c r="H25" s="14" t="b">
        <f t="shared" si="4"/>
        <v>1</v>
      </c>
      <c r="I25" s="8" t="str">
        <f>IF(H25=FALSE,Filter1!E23,"")</f>
        <v/>
      </c>
      <c r="J25" s="8" t="str">
        <f>IF(I25=FALSE,'Filter-Duplication'!G23,"")</f>
        <v/>
      </c>
      <c r="K25" s="7" t="b">
        <f t="shared" si="5"/>
        <v>1</v>
      </c>
      <c r="L25" s="7"/>
    </row>
    <row r="26" ht="14.25" customHeight="1">
      <c r="A26" s="10" t="str">
        <f>Filter1!B24</f>
        <v>A Systematic Mapping Study on Modeling for Industry 4.0</v>
      </c>
      <c r="B26" s="11" t="str">
        <f>'Filter-Duplication'!B24</f>
        <v>A Systematic Mapping Study on Modeling for Industry 4.0</v>
      </c>
      <c r="C26" s="13" t="str">
        <f t="shared" si="1"/>
        <v>GS Search</v>
      </c>
      <c r="D26" s="11" t="b">
        <f t="shared" si="2"/>
        <v>1</v>
      </c>
      <c r="E26" s="7" t="str">
        <f>Filter1!D24</f>
        <v>Accepted</v>
      </c>
      <c r="F26" s="7" t="str">
        <f>'Filter-Duplication'!E24</f>
        <v>Accepted</v>
      </c>
      <c r="G26" s="14">
        <f t="shared" si="3"/>
        <v>0</v>
      </c>
      <c r="H26" s="14" t="b">
        <f t="shared" si="4"/>
        <v>1</v>
      </c>
      <c r="I26" s="8" t="str">
        <f>IF(H26=FALSE,Filter1!E24,"")</f>
        <v/>
      </c>
      <c r="J26" s="8" t="str">
        <f>IF(I26=FALSE,'Filter-Duplication'!G24,"")</f>
        <v/>
      </c>
      <c r="K26" s="7" t="b">
        <f t="shared" si="5"/>
        <v>1</v>
      </c>
      <c r="L26" s="7"/>
    </row>
    <row r="27" ht="14.25" customHeight="1">
      <c r="A27" s="10" t="str">
        <f>Filter1!B25</f>
        <v>A systematic review of studies on cyber physical system security</v>
      </c>
      <c r="B27" s="11" t="str">
        <f>'Filter-Duplication'!B25</f>
        <v>A systematic review of studies on cyber physical system security</v>
      </c>
      <c r="C27" s="13" t="str">
        <f t="shared" si="1"/>
        <v>GS Search</v>
      </c>
      <c r="D27" s="11" t="b">
        <f t="shared" si="2"/>
        <v>1</v>
      </c>
      <c r="E27" s="7" t="str">
        <f>Filter1!D25</f>
        <v>Rejected</v>
      </c>
      <c r="F27" s="7" t="str">
        <f>'Filter-Duplication'!E25</f>
        <v>Rejected</v>
      </c>
      <c r="G27" s="14">
        <f t="shared" si="3"/>
        <v>0</v>
      </c>
      <c r="H27" s="14" t="b">
        <f t="shared" si="4"/>
        <v>1</v>
      </c>
      <c r="I27" s="8" t="str">
        <f>IF(H27=FALSE,Filter1!E25,"")</f>
        <v/>
      </c>
      <c r="J27" s="8" t="str">
        <f>IF(I27=FALSE,'Filter-Duplication'!G25,"")</f>
        <v/>
      </c>
      <c r="K27" s="7" t="b">
        <f t="shared" si="5"/>
        <v>0</v>
      </c>
      <c r="L27" s="7"/>
    </row>
    <row r="28" ht="14.25" customHeight="1">
      <c r="A28" s="10" t="str">
        <f>Filter1!B26</f>
        <v>A systematic review of system-of-systems architecture research</v>
      </c>
      <c r="B28" s="11" t="str">
        <f>'Filter-Duplication'!B26</f>
        <v>A systematic review of system-of-systems architecture research</v>
      </c>
      <c r="C28" s="13" t="str">
        <f t="shared" si="1"/>
        <v>GS Search</v>
      </c>
      <c r="D28" s="11" t="b">
        <f t="shared" si="2"/>
        <v>1</v>
      </c>
      <c r="E28" s="7" t="str">
        <f>Filter1!D26</f>
        <v>Accepted</v>
      </c>
      <c r="F28" s="7" t="str">
        <f>'Filter-Duplication'!E26</f>
        <v>Accepted</v>
      </c>
      <c r="G28" s="14">
        <f t="shared" si="3"/>
        <v>0</v>
      </c>
      <c r="H28" s="14" t="b">
        <f t="shared" si="4"/>
        <v>1</v>
      </c>
      <c r="I28" s="8" t="str">
        <f>IF(H28=FALSE,Filter1!E26,"")</f>
        <v/>
      </c>
      <c r="J28" s="8" t="str">
        <f>IF(I28=FALSE,'Filter-Duplication'!G26,"")</f>
        <v/>
      </c>
      <c r="K28" s="7" t="b">
        <f t="shared" si="5"/>
        <v>1</v>
      </c>
      <c r="L28" s="7"/>
    </row>
    <row r="29" ht="14.25" customHeight="1">
      <c r="A29" s="10" t="str">
        <f>Filter1!B27</f>
        <v>ACM International Conference Proceeding Series</v>
      </c>
      <c r="B29" s="11" t="str">
        <f>'Filter-Duplication'!B27</f>
        <v>ACM International Conference Proceeding Series</v>
      </c>
      <c r="C29" s="13" t="str">
        <f t="shared" si="1"/>
        <v>GS Search</v>
      </c>
      <c r="D29" s="11" t="b">
        <f t="shared" si="2"/>
        <v>1</v>
      </c>
      <c r="E29" s="7" t="str">
        <f>Filter1!D27</f>
        <v>Rejected</v>
      </c>
      <c r="F29" s="7" t="str">
        <f>'Filter-Duplication'!E27</f>
        <v>Rejected</v>
      </c>
      <c r="G29" s="14">
        <f t="shared" si="3"/>
        <v>0</v>
      </c>
      <c r="H29" s="14" t="b">
        <f t="shared" si="4"/>
        <v>1</v>
      </c>
      <c r="I29" s="8" t="str">
        <f>IF(H29=FALSE,Filter1!E27,"")</f>
        <v/>
      </c>
      <c r="J29" s="8" t="str">
        <f>IF(I29=FALSE,'Filter-Duplication'!G27,"")</f>
        <v/>
      </c>
      <c r="K29" s="7" t="b">
        <f t="shared" si="5"/>
        <v>0</v>
      </c>
      <c r="L29" s="7"/>
    </row>
    <row r="30" ht="14.25" customHeight="1">
      <c r="A30" s="10" t="str">
        <f>Filter1!B28</f>
        <v>Agent {Directed} {Simulation} for {Combat} {Modeling} and {Distributed} {Simulation}</v>
      </c>
      <c r="B30" s="11" t="str">
        <f>'Filter-Duplication'!B28</f>
        <v>Agent {Directed} {Simulation} for {Combat} {Modeling} and {Distributed} {Simulation}</v>
      </c>
      <c r="C30" s="13" t="str">
        <f t="shared" si="1"/>
        <v>GS Search</v>
      </c>
      <c r="D30" s="11" t="b">
        <f t="shared" si="2"/>
        <v>1</v>
      </c>
      <c r="E30" s="7" t="str">
        <f>Filter1!D28</f>
        <v>Rejected</v>
      </c>
      <c r="F30" s="7" t="str">
        <f>'Filter-Duplication'!E28</f>
        <v>Rejected</v>
      </c>
      <c r="G30" s="14">
        <f t="shared" si="3"/>
        <v>0</v>
      </c>
      <c r="H30" s="14" t="b">
        <f t="shared" si="4"/>
        <v>1</v>
      </c>
      <c r="I30" s="8" t="str">
        <f>IF(H30=FALSE,Filter1!E28,"")</f>
        <v/>
      </c>
      <c r="J30" s="8" t="str">
        <f>IF(I30=FALSE,'Filter-Duplication'!G28,"")</f>
        <v/>
      </c>
      <c r="K30" s="7" t="b">
        <f t="shared" si="5"/>
        <v>0</v>
      </c>
      <c r="L30" s="7"/>
    </row>
    <row r="31" ht="14.25" customHeight="1">
      <c r="A31" s="10" t="str">
        <f>Filter1!B29</f>
        <v>An {Overview} of {Attributes} {Characterization} for {Interoperability} {Assessment} from the {Public} {Administration} {Perspective}</v>
      </c>
      <c r="B31" s="11" t="str">
        <f>'Filter-Duplication'!B29</f>
        <v>An {Overview} of {Attributes} {Characterization} for {Interoperability} {Assessment} from the {Public} {Administration} {Perspective}</v>
      </c>
      <c r="C31" s="13" t="str">
        <f t="shared" si="1"/>
        <v>GS Search</v>
      </c>
      <c r="D31" s="11" t="b">
        <f t="shared" si="2"/>
        <v>1</v>
      </c>
      <c r="E31" s="7" t="str">
        <f>Filter1!D29</f>
        <v>Rejected</v>
      </c>
      <c r="F31" s="7" t="str">
        <f>'Filter-Duplication'!E29</f>
        <v>Rejected</v>
      </c>
      <c r="G31" s="14">
        <f t="shared" si="3"/>
        <v>0</v>
      </c>
      <c r="H31" s="14" t="b">
        <f t="shared" si="4"/>
        <v>1</v>
      </c>
      <c r="I31" s="8" t="str">
        <f>IF(H31=FALSE,Filter1!E29,"")</f>
        <v/>
      </c>
      <c r="J31" s="8" t="str">
        <f>IF(I31=FALSE,'Filter-Duplication'!G29,"")</f>
        <v/>
      </c>
      <c r="K31" s="7" t="b">
        <f t="shared" si="5"/>
        <v>0</v>
      </c>
      <c r="L31" s="7"/>
    </row>
    <row r="32" ht="14.25" customHeight="1">
      <c r="A32" s="10" t="str">
        <f>Filter1!B30</f>
        <v>Analogs supporting design of lunar command, control, communication, and information architectures</v>
      </c>
      <c r="B32" s="11" t="str">
        <f>'Filter-Duplication'!B30</f>
        <v>Analogs supporting design of lunar command, control, communication, and information architectures</v>
      </c>
      <c r="C32" s="13" t="str">
        <f t="shared" si="1"/>
        <v>GS Search</v>
      </c>
      <c r="D32" s="11" t="b">
        <f t="shared" si="2"/>
        <v>1</v>
      </c>
      <c r="E32" s="7" t="str">
        <f>Filter1!D30</f>
        <v>Rejected</v>
      </c>
      <c r="F32" s="7" t="str">
        <f>'Filter-Duplication'!E30</f>
        <v>Rejected</v>
      </c>
      <c r="G32" s="14">
        <f t="shared" si="3"/>
        <v>0</v>
      </c>
      <c r="H32" s="14" t="b">
        <f t="shared" si="4"/>
        <v>1</v>
      </c>
      <c r="I32" s="8" t="str">
        <f>IF(H32=FALSE,Filter1!E30,"")</f>
        <v/>
      </c>
      <c r="J32" s="8" t="str">
        <f>IF(I32=FALSE,'Filter-Duplication'!G30,"")</f>
        <v/>
      </c>
      <c r="K32" s="7" t="b">
        <f t="shared" si="5"/>
        <v>0</v>
      </c>
      <c r="L32" s="7"/>
    </row>
    <row r="33" ht="14.25" customHeight="1">
      <c r="A33" s="10" t="str">
        <f>Filter1!B31</f>
        <v>Application of Taguchi methods to NextGen integrated safety risk management</v>
      </c>
      <c r="B33" s="11" t="str">
        <f>'Filter-Duplication'!B31</f>
        <v>Application of Taguchi methods to NextGen integrated safety risk management</v>
      </c>
      <c r="C33" s="13" t="str">
        <f t="shared" si="1"/>
        <v>GS Search</v>
      </c>
      <c r="D33" s="11" t="b">
        <f t="shared" si="2"/>
        <v>1</v>
      </c>
      <c r="E33" s="7" t="str">
        <f>Filter1!D31</f>
        <v>Rejected</v>
      </c>
      <c r="F33" s="7" t="str">
        <f>'Filter-Duplication'!E31</f>
        <v>Rejected</v>
      </c>
      <c r="G33" s="14">
        <f t="shared" si="3"/>
        <v>0</v>
      </c>
      <c r="H33" s="14" t="b">
        <f t="shared" si="4"/>
        <v>1</v>
      </c>
      <c r="I33" s="8" t="str">
        <f>IF(H33=FALSE,Filter1!E31,"")</f>
        <v/>
      </c>
      <c r="J33" s="8" t="str">
        <f>IF(I33=FALSE,'Filter-Duplication'!G31,"")</f>
        <v/>
      </c>
      <c r="K33" s="7" t="b">
        <f t="shared" si="5"/>
        <v>0</v>
      </c>
      <c r="L33" s="7"/>
    </row>
    <row r="34" ht="14.25" customHeight="1">
      <c r="A34" s="10" t="str">
        <f>Filter1!B32</f>
        <v>Applying {Gamification} for {Developing} {Formal} {Knowledge} {Models}: {Challenges} and {Requirements}</v>
      </c>
      <c r="B34" s="11" t="str">
        <f>'Filter-Duplication'!B32</f>
        <v>Applying {Gamification} for {Developing} {Formal} {Knowledge} {Models}: {Challenges} and {Requirements}</v>
      </c>
      <c r="C34" s="13" t="str">
        <f t="shared" si="1"/>
        <v>GS Search</v>
      </c>
      <c r="D34" s="11" t="b">
        <f t="shared" si="2"/>
        <v>1</v>
      </c>
      <c r="E34" s="7" t="str">
        <f>Filter1!D32</f>
        <v>Rejected</v>
      </c>
      <c r="F34" s="7" t="str">
        <f>'Filter-Duplication'!E32</f>
        <v>Rejected</v>
      </c>
      <c r="G34" s="14">
        <f t="shared" si="3"/>
        <v>0</v>
      </c>
      <c r="H34" s="14" t="b">
        <f t="shared" si="4"/>
        <v>1</v>
      </c>
      <c r="I34" s="8" t="str">
        <f>IF(H34=FALSE,Filter1!E32,"")</f>
        <v/>
      </c>
      <c r="J34" s="8" t="str">
        <f>IF(I34=FALSE,'Filter-Duplication'!G32,"")</f>
        <v/>
      </c>
      <c r="K34" s="7" t="b">
        <f t="shared" si="5"/>
        <v>0</v>
      </c>
      <c r="L34" s="7"/>
    </row>
    <row r="35" ht="14.25" customHeight="1">
      <c r="A35" s="10" t="str">
        <f>Filter1!B33</f>
        <v>Approaches for integration in system of systems: A systematic review</v>
      </c>
      <c r="B35" s="11" t="str">
        <f>'Filter-Duplication'!B33</f>
        <v>Approaches for integration in system of systems: A systematic review</v>
      </c>
      <c r="C35" s="13" t="str">
        <f t="shared" si="1"/>
        <v>GS Search</v>
      </c>
      <c r="D35" s="11" t="b">
        <f t="shared" si="2"/>
        <v>1</v>
      </c>
      <c r="E35" s="7" t="str">
        <f>Filter1!D33</f>
        <v>Accepted</v>
      </c>
      <c r="F35" s="7" t="str">
        <f>'Filter-Duplication'!E33</f>
        <v>Accepted</v>
      </c>
      <c r="G35" s="14">
        <f t="shared" si="3"/>
        <v>0</v>
      </c>
      <c r="H35" s="14" t="b">
        <f t="shared" si="4"/>
        <v>1</v>
      </c>
      <c r="I35" s="8" t="str">
        <f>IF(H35=FALSE,Filter1!E33,"")</f>
        <v/>
      </c>
      <c r="J35" s="8" t="str">
        <f>IF(I35=FALSE,'Filter-Duplication'!G33,"")</f>
        <v/>
      </c>
      <c r="K35" s="7" t="b">
        <f t="shared" si="5"/>
        <v>1</v>
      </c>
      <c r="L35" s="7"/>
    </row>
    <row r="36" ht="14.25" customHeight="1">
      <c r="A36" s="10" t="str">
        <f>Filter1!B34</f>
        <v>Architectural {Decision}-{Making} in {Enterprises}: {Preliminary} {Findings} from an {Exploratory} {Study} in {Norwegian} {Electricity} {Industry}</v>
      </c>
      <c r="B36" s="11" t="str">
        <f>'Filter-Duplication'!B34</f>
        <v>Architectural {Decision}-{Making} in {Enterprises}: {Preliminary} {Findings} from an {Exploratory} {Study} in {Norwegian} {Electricity} {Industry}</v>
      </c>
      <c r="C36" s="13" t="str">
        <f t="shared" si="1"/>
        <v>GS Search</v>
      </c>
      <c r="D36" s="11" t="b">
        <f t="shared" si="2"/>
        <v>1</v>
      </c>
      <c r="E36" s="7" t="str">
        <f>Filter1!D34</f>
        <v>Rejected</v>
      </c>
      <c r="F36" s="7" t="str">
        <f>'Filter-Duplication'!E34</f>
        <v>Rejected</v>
      </c>
      <c r="G36" s="14">
        <f t="shared" si="3"/>
        <v>0</v>
      </c>
      <c r="H36" s="14" t="b">
        <f t="shared" si="4"/>
        <v>1</v>
      </c>
      <c r="I36" s="8" t="str">
        <f>IF(H36=FALSE,Filter1!E34,"")</f>
        <v/>
      </c>
      <c r="J36" s="8" t="str">
        <f>IF(I36=FALSE,'Filter-Duplication'!G34,"")</f>
        <v/>
      </c>
      <c r="K36" s="7" t="b">
        <f t="shared" si="5"/>
        <v>0</v>
      </c>
      <c r="L36" s="7"/>
    </row>
    <row r="37" ht="14.25" customHeight="1">
      <c r="A37" s="10" t="str">
        <f>Filter1!B35</f>
        <v>Architectural {Support} for {Model}-{Driven} {Performance} {Prediction} of {Distributed} {Real}-{Time} {Embedded} {Systems} of {Systems}</v>
      </c>
      <c r="B37" s="11" t="str">
        <f>'Filter-Duplication'!B35</f>
        <v>Architectural {Support} for {Model}-{Driven} {Performance} {Prediction} of {Distributed} {Real}-{Time} {Embedded} {Systems} of {Systems}</v>
      </c>
      <c r="C37" s="13" t="str">
        <f t="shared" si="1"/>
        <v>GS Search</v>
      </c>
      <c r="D37" s="11" t="b">
        <f t="shared" si="2"/>
        <v>1</v>
      </c>
      <c r="E37" s="7" t="str">
        <f>Filter1!D35</f>
        <v>Rejected</v>
      </c>
      <c r="F37" s="7" t="str">
        <f>'Filter-Duplication'!E35</f>
        <v>Rejected</v>
      </c>
      <c r="G37" s="14">
        <f t="shared" si="3"/>
        <v>0</v>
      </c>
      <c r="H37" s="14" t="b">
        <f t="shared" si="4"/>
        <v>1</v>
      </c>
      <c r="I37" s="8" t="str">
        <f>IF(H37=FALSE,Filter1!E35,"")</f>
        <v/>
      </c>
      <c r="J37" s="8" t="str">
        <f>IF(I37=FALSE,'Filter-Duplication'!G35,"")</f>
        <v/>
      </c>
      <c r="K37" s="7" t="b">
        <f t="shared" si="5"/>
        <v>0</v>
      </c>
      <c r="L37" s="7"/>
    </row>
    <row r="38" ht="14.25" customHeight="1">
      <c r="A38" s="10" t="str">
        <f>Filter1!B36</f>
        <v>Architecture {Frameworks}, {Model}-{Driven} {Architecture}, and {Simulation}</v>
      </c>
      <c r="B38" s="11" t="str">
        <f>'Filter-Duplication'!B36</f>
        <v>Architecture {Frameworks}, {Model}-{Driven} {Architecture}, and {Simulation}</v>
      </c>
      <c r="C38" s="13" t="str">
        <f t="shared" si="1"/>
        <v>GS Search</v>
      </c>
      <c r="D38" s="11" t="b">
        <f t="shared" si="2"/>
        <v>1</v>
      </c>
      <c r="E38" s="7" t="str">
        <f>Filter1!D36</f>
        <v>Rejected</v>
      </c>
      <c r="F38" s="7" t="str">
        <f>'Filter-Duplication'!E36</f>
        <v>Rejected</v>
      </c>
      <c r="G38" s="14">
        <f t="shared" si="3"/>
        <v>0</v>
      </c>
      <c r="H38" s="14" t="b">
        <f t="shared" si="4"/>
        <v>1</v>
      </c>
      <c r="I38" s="8" t="str">
        <f>IF(H38=FALSE,Filter1!E36,"")</f>
        <v/>
      </c>
      <c r="J38" s="8" t="str">
        <f>IF(I38=FALSE,'Filter-Duplication'!G36,"")</f>
        <v/>
      </c>
      <c r="K38" s="7" t="b">
        <f t="shared" si="5"/>
        <v>0</v>
      </c>
      <c r="L38" s="7"/>
    </row>
    <row r="39" ht="14.25" customHeight="1">
      <c r="A39" s="10" t="str">
        <f>Filter1!B37</f>
        <v>Assessing systemic risk to cloud-computing technology as complex interconnected systems of systems</v>
      </c>
      <c r="B39" s="11" t="str">
        <f>'Filter-Duplication'!B37</f>
        <v>Assessing systemic risk to cloud-computing technology as complex interconnected systems of systems</v>
      </c>
      <c r="C39" s="13" t="str">
        <f t="shared" si="1"/>
        <v>GS Search</v>
      </c>
      <c r="D39" s="11" t="b">
        <f t="shared" si="2"/>
        <v>1</v>
      </c>
      <c r="E39" s="7" t="str">
        <f>Filter1!D37</f>
        <v>Rejected</v>
      </c>
      <c r="F39" s="7" t="str">
        <f>'Filter-Duplication'!E37</f>
        <v>Rejected</v>
      </c>
      <c r="G39" s="14">
        <f t="shared" si="3"/>
        <v>0</v>
      </c>
      <c r="H39" s="14" t="b">
        <f t="shared" si="4"/>
        <v>1</v>
      </c>
      <c r="I39" s="8" t="str">
        <f>IF(H39=FALSE,Filter1!E37,"")</f>
        <v/>
      </c>
      <c r="J39" s="8" t="str">
        <f>IF(I39=FALSE,'Filter-Duplication'!G37,"")</f>
        <v/>
      </c>
      <c r="K39" s="7" t="b">
        <f t="shared" si="5"/>
        <v>0</v>
      </c>
      <c r="L39" s="7"/>
    </row>
    <row r="40" ht="14.25" customHeight="1">
      <c r="A40" s="10" t="str">
        <f>Filter1!B38</f>
        <v>Balancing uncertainty of context in {ERP} project estimation: an approach and a case study</v>
      </c>
      <c r="B40" s="11" t="str">
        <f>'Filter-Duplication'!B38</f>
        <v>Balancing uncertainty of context in {ERP} project estimation: an approach and a case study</v>
      </c>
      <c r="C40" s="13" t="str">
        <f t="shared" si="1"/>
        <v>GS Search</v>
      </c>
      <c r="D40" s="11" t="b">
        <f t="shared" si="2"/>
        <v>1</v>
      </c>
      <c r="E40" s="7" t="str">
        <f>Filter1!D38</f>
        <v>Rejected</v>
      </c>
      <c r="F40" s="7" t="str">
        <f>'Filter-Duplication'!E38</f>
        <v>Rejected</v>
      </c>
      <c r="G40" s="14">
        <f t="shared" si="3"/>
        <v>0</v>
      </c>
      <c r="H40" s="14" t="b">
        <f t="shared" si="4"/>
        <v>1</v>
      </c>
      <c r="I40" s="8" t="str">
        <f>IF(H40=FALSE,Filter1!E38,"")</f>
        <v/>
      </c>
      <c r="J40" s="8" t="str">
        <f>IF(I40=FALSE,'Filter-Duplication'!G38,"")</f>
        <v/>
      </c>
      <c r="K40" s="7" t="b">
        <f t="shared" si="5"/>
        <v>0</v>
      </c>
      <c r="L40" s="7"/>
    </row>
    <row r="41" ht="14.25" customHeight="1">
      <c r="A41" s="10" t="str">
        <f>Filter1!B39</f>
        <v>Barriers: {Overcoming} {Hurdles} and {Reaching} a {New} {Performance} {Trajectory}</v>
      </c>
      <c r="B41" s="11" t="str">
        <f>'Filter-Duplication'!B39</f>
        <v>Barriers: {Overcoming} {Hurdles} and {Reaching} a {New} {Performance} {Trajectory}</v>
      </c>
      <c r="C41" s="13" t="str">
        <f t="shared" si="1"/>
        <v>GS Search</v>
      </c>
      <c r="D41" s="11" t="b">
        <f t="shared" si="2"/>
        <v>1</v>
      </c>
      <c r="E41" s="7" t="str">
        <f>Filter1!D39</f>
        <v>Rejected</v>
      </c>
      <c r="F41" s="7" t="str">
        <f>'Filter-Duplication'!E39</f>
        <v>Rejected</v>
      </c>
      <c r="G41" s="14">
        <f t="shared" si="3"/>
        <v>0</v>
      </c>
      <c r="H41" s="14" t="b">
        <f t="shared" si="4"/>
        <v>1</v>
      </c>
      <c r="I41" s="8" t="str">
        <f>IF(H41=FALSE,Filter1!E39,"")</f>
        <v/>
      </c>
      <c r="J41" s="8" t="str">
        <f>IF(I41=FALSE,'Filter-Duplication'!G39,"")</f>
        <v/>
      </c>
      <c r="K41" s="7" t="b">
        <f t="shared" si="5"/>
        <v>0</v>
      </c>
      <c r="L41" s="7"/>
    </row>
    <row r="42" ht="14.25" customHeight="1">
      <c r="A42" s="10" t="str">
        <f>Filter1!B40</f>
        <v>Bridging the {Gap} between {Requirements} and {Aspect} {State} {Machines} to {Support} {Non}-functional {Testing}: {Industrial} {Case} {Studies}</v>
      </c>
      <c r="B42" s="11" t="str">
        <f>'Filter-Duplication'!B40</f>
        <v>Bridging the {Gap} between {Requirements} and {Aspect} {State} {Machines} to {Support} {Non}-functional {Testing}: {Industrial} {Case} {Studies}</v>
      </c>
      <c r="C42" s="13" t="str">
        <f t="shared" si="1"/>
        <v>GS Search</v>
      </c>
      <c r="D42" s="11" t="b">
        <f t="shared" si="2"/>
        <v>1</v>
      </c>
      <c r="E42" s="7" t="str">
        <f>Filter1!D40</f>
        <v>Rejected</v>
      </c>
      <c r="F42" s="7" t="str">
        <f>'Filter-Duplication'!E40</f>
        <v>Rejected</v>
      </c>
      <c r="G42" s="14">
        <f t="shared" si="3"/>
        <v>0</v>
      </c>
      <c r="H42" s="14" t="b">
        <f t="shared" si="4"/>
        <v>1</v>
      </c>
      <c r="I42" s="8" t="str">
        <f>IF(H42=FALSE,Filter1!E40,"")</f>
        <v/>
      </c>
      <c r="J42" s="8" t="str">
        <f>IF(I42=FALSE,'Filter-Duplication'!G40,"")</f>
        <v/>
      </c>
      <c r="K42" s="7" t="b">
        <f t="shared" si="5"/>
        <v>0</v>
      </c>
      <c r="L42" s="7"/>
    </row>
    <row r="43" ht="14.25" customHeight="1">
      <c r="A43" s="10" t="str">
        <f>Filter1!B41</f>
        <v>Business {Model} {Patterns} for the {Connected} {Car} and the {Example} of {Data} {Orchestrator}</v>
      </c>
      <c r="B43" s="11" t="str">
        <f>'Filter-Duplication'!B41</f>
        <v>Business {Model} {Patterns} for the {Connected} {Car} and the {Example} of {Data} {Orchestrator}</v>
      </c>
      <c r="C43" s="13" t="str">
        <f t="shared" si="1"/>
        <v>GS Search</v>
      </c>
      <c r="D43" s="11" t="b">
        <f t="shared" si="2"/>
        <v>1</v>
      </c>
      <c r="E43" s="7" t="str">
        <f>Filter1!D41</f>
        <v>Rejected</v>
      </c>
      <c r="F43" s="7" t="str">
        <f>'Filter-Duplication'!E41</f>
        <v>Rejected</v>
      </c>
      <c r="G43" s="14">
        <f t="shared" si="3"/>
        <v>0</v>
      </c>
      <c r="H43" s="14" t="b">
        <f t="shared" si="4"/>
        <v>1</v>
      </c>
      <c r="I43" s="8" t="str">
        <f>IF(H43=FALSE,Filter1!E41,"")</f>
        <v/>
      </c>
      <c r="J43" s="8" t="str">
        <f>IF(I43=FALSE,'Filter-Duplication'!G41,"")</f>
        <v/>
      </c>
      <c r="K43" s="7" t="b">
        <f t="shared" si="5"/>
        <v>0</v>
      </c>
      <c r="L43" s="7"/>
    </row>
    <row r="44" ht="14.25" customHeight="1">
      <c r="A44" s="10" t="str">
        <f>Filter1!B42</f>
        <v>Clarifying the project complexity construct: Past, present and future</v>
      </c>
      <c r="B44" s="11" t="str">
        <f>'Filter-Duplication'!B42</f>
        <v>Clarifying the project complexity construct: Past, present and future</v>
      </c>
      <c r="C44" s="13" t="str">
        <f t="shared" si="1"/>
        <v>GS Search</v>
      </c>
      <c r="D44" s="11" t="b">
        <f t="shared" si="2"/>
        <v>1</v>
      </c>
      <c r="E44" s="7" t="str">
        <f>Filter1!D42</f>
        <v>Rejected</v>
      </c>
      <c r="F44" s="7" t="str">
        <f>'Filter-Duplication'!E42</f>
        <v>Rejected</v>
      </c>
      <c r="G44" s="14">
        <f t="shared" si="3"/>
        <v>0</v>
      </c>
      <c r="H44" s="14" t="b">
        <f t="shared" si="4"/>
        <v>1</v>
      </c>
      <c r="I44" s="8" t="str">
        <f>IF(H44=FALSE,Filter1!E42,"")</f>
        <v/>
      </c>
      <c r="J44" s="8" t="str">
        <f>IF(I44=FALSE,'Filter-Duplication'!G42,"")</f>
        <v/>
      </c>
      <c r="K44" s="7" t="b">
        <f t="shared" si="5"/>
        <v>0</v>
      </c>
      <c r="L44" s="7"/>
    </row>
    <row r="45" ht="14.25" customHeight="1">
      <c r="A45" s="10" t="str">
        <f>Filter1!B43</f>
        <v>Communicating strategic intent with systemigrams: Application to the network-enabled challenge</v>
      </c>
      <c r="B45" s="11" t="str">
        <f>'Filter-Duplication'!B43</f>
        <v>Communicating strategic intent with systemigrams: Application to the network-enabled challenge</v>
      </c>
      <c r="C45" s="13" t="str">
        <f t="shared" si="1"/>
        <v>GS Search</v>
      </c>
      <c r="D45" s="11" t="b">
        <f t="shared" si="2"/>
        <v>1</v>
      </c>
      <c r="E45" s="7" t="str">
        <f>Filter1!D43</f>
        <v>Rejected</v>
      </c>
      <c r="F45" s="7" t="str">
        <f>'Filter-Duplication'!E43</f>
        <v>Rejected</v>
      </c>
      <c r="G45" s="14">
        <f t="shared" si="3"/>
        <v>0</v>
      </c>
      <c r="H45" s="14" t="b">
        <f t="shared" si="4"/>
        <v>1</v>
      </c>
      <c r="I45" s="8" t="str">
        <f>IF(H45=FALSE,Filter1!E43,"")</f>
        <v/>
      </c>
      <c r="J45" s="8" t="str">
        <f>IF(I45=FALSE,'Filter-Duplication'!G43,"")</f>
        <v/>
      </c>
      <c r="K45" s="7" t="b">
        <f t="shared" si="5"/>
        <v>0</v>
      </c>
      <c r="L45" s="7"/>
    </row>
    <row r="46" ht="14.25" customHeight="1">
      <c r="A46" s="10" t="str">
        <f>Filter1!B44</f>
        <v>Communicating strategic intent with systemigrams: Application to thenetwork-enabled challenge</v>
      </c>
      <c r="B46" s="11" t="str">
        <f>'Filter-Duplication'!B44</f>
        <v>Communicating strategic intent with systemigrams: Application to thenetwork-enabled challenge</v>
      </c>
      <c r="C46" s="13" t="str">
        <f t="shared" si="1"/>
        <v>GS Search</v>
      </c>
      <c r="D46" s="11" t="b">
        <f t="shared" si="2"/>
        <v>1</v>
      </c>
      <c r="E46" s="7" t="str">
        <f>Filter1!D44</f>
        <v>Rejected</v>
      </c>
      <c r="F46" s="7" t="str">
        <f>'Filter-Duplication'!E44</f>
        <v>Rejected</v>
      </c>
      <c r="G46" s="14">
        <f t="shared" si="3"/>
        <v>0</v>
      </c>
      <c r="H46" s="14" t="b">
        <f t="shared" si="4"/>
        <v>1</v>
      </c>
      <c r="I46" s="8" t="str">
        <f>IF(H46=FALSE,Filter1!E44,"")</f>
        <v/>
      </c>
      <c r="J46" s="8" t="str">
        <f>IF(I46=FALSE,'Filter-Duplication'!G44,"")</f>
        <v/>
      </c>
      <c r="K46" s="7" t="b">
        <f t="shared" si="5"/>
        <v>0</v>
      </c>
      <c r="L46" s="7"/>
    </row>
    <row r="47" ht="14.25" customHeight="1">
      <c r="A47" s="10" t="str">
        <f>Filter1!B45</f>
        <v>Computer {Assisted} {Integration} of {Domain}-{Specific} {Modeling} {Languages} {Using} {Text} {Analysis} {Techniques}</v>
      </c>
      <c r="B47" s="11" t="str">
        <f>'Filter-Duplication'!B45</f>
        <v>Computer {Assisted} {Integration} of {Domain}-{Specific} {Modeling} {Languages} {Using} {Text} {Analysis} {Techniques}</v>
      </c>
      <c r="C47" s="13" t="str">
        <f t="shared" si="1"/>
        <v>GS Search</v>
      </c>
      <c r="D47" s="11" t="b">
        <f t="shared" si="2"/>
        <v>1</v>
      </c>
      <c r="E47" s="7" t="str">
        <f>Filter1!D45</f>
        <v>Rejected</v>
      </c>
      <c r="F47" s="7" t="str">
        <f>'Filter-Duplication'!E45</f>
        <v>Rejected</v>
      </c>
      <c r="G47" s="14">
        <f t="shared" si="3"/>
        <v>0</v>
      </c>
      <c r="H47" s="14" t="b">
        <f t="shared" si="4"/>
        <v>1</v>
      </c>
      <c r="I47" s="8" t="str">
        <f>IF(H47=FALSE,Filter1!E45,"")</f>
        <v/>
      </c>
      <c r="J47" s="8" t="str">
        <f>IF(I47=FALSE,'Filter-Duplication'!G45,"")</f>
        <v/>
      </c>
      <c r="K47" s="7" t="b">
        <f t="shared" si="5"/>
        <v>0</v>
      </c>
      <c r="L47" s="7"/>
    </row>
    <row r="48" ht="14.25" customHeight="1">
      <c r="A48" s="10" t="str">
        <f>Filter1!B46</f>
        <v>Context: {The} {Case} and {Place} for {Smart} {Data} {Strategy}</v>
      </c>
      <c r="B48" s="11" t="str">
        <f>'Filter-Duplication'!B46</f>
        <v>Context: {The} {Case} and {Place} for {Smart} {Data} {Strategy}</v>
      </c>
      <c r="C48" s="13" t="str">
        <f t="shared" si="1"/>
        <v>GS Search</v>
      </c>
      <c r="D48" s="11" t="b">
        <f t="shared" si="2"/>
        <v>1</v>
      </c>
      <c r="E48" s="7" t="str">
        <f>Filter1!D46</f>
        <v>Rejected</v>
      </c>
      <c r="F48" s="7" t="str">
        <f>'Filter-Duplication'!E46</f>
        <v>Rejected</v>
      </c>
      <c r="G48" s="14">
        <f t="shared" si="3"/>
        <v>0</v>
      </c>
      <c r="H48" s="14" t="b">
        <f t="shared" si="4"/>
        <v>1</v>
      </c>
      <c r="I48" s="8" t="str">
        <f>IF(H48=FALSE,Filter1!E46,"")</f>
        <v/>
      </c>
      <c r="J48" s="8" t="str">
        <f>IF(I48=FALSE,'Filter-Duplication'!G46,"")</f>
        <v/>
      </c>
      <c r="K48" s="7" t="b">
        <f t="shared" si="5"/>
        <v>0</v>
      </c>
      <c r="L48" s="7"/>
    </row>
    <row r="49" ht="14.25" customHeight="1">
      <c r="A49" s="10" t="str">
        <f>Filter1!B47</f>
        <v>Current and {Future} {Research} {Directions} in {Requirements} {Engineering}</v>
      </c>
      <c r="B49" s="11" t="str">
        <f>'Filter-Duplication'!B47</f>
        <v>Current and {Future} {Research} {Directions} in {Requirements} {Engineering}</v>
      </c>
      <c r="C49" s="13" t="str">
        <f t="shared" si="1"/>
        <v>GS Search</v>
      </c>
      <c r="D49" s="11" t="b">
        <f t="shared" si="2"/>
        <v>1</v>
      </c>
      <c r="E49" s="7" t="str">
        <f>Filter1!D47</f>
        <v>Rejected</v>
      </c>
      <c r="F49" s="7" t="str">
        <f>'Filter-Duplication'!E47</f>
        <v>Rejected</v>
      </c>
      <c r="G49" s="14">
        <f t="shared" si="3"/>
        <v>0</v>
      </c>
      <c r="H49" s="14" t="b">
        <f t="shared" si="4"/>
        <v>1</v>
      </c>
      <c r="I49" s="8" t="str">
        <f>IF(H49=FALSE,Filter1!E47,"")</f>
        <v/>
      </c>
      <c r="J49" s="8" t="str">
        <f>IF(I49=FALSE,'Filter-Duplication'!G47,"")</f>
        <v/>
      </c>
      <c r="K49" s="7" t="b">
        <f t="shared" si="5"/>
        <v>0</v>
      </c>
      <c r="L49" s="7"/>
    </row>
    <row r="50" ht="14.25" customHeight="1">
      <c r="A50" s="10" t="str">
        <f>Filter1!B48</f>
        <v>Design {Approaches} for {Critical} {Embedded} {Systems}: {A} {Systematic} {Mapping} {Study}</v>
      </c>
      <c r="B50" s="11" t="str">
        <f>'Filter-Duplication'!B48</f>
        <v>Design {Approaches} for {Critical} {Embedded} {Systems}: {A} {Systematic} {Mapping} {Study}</v>
      </c>
      <c r="C50" s="13" t="str">
        <f t="shared" si="1"/>
        <v>GS Search</v>
      </c>
      <c r="D50" s="11" t="b">
        <f t="shared" si="2"/>
        <v>1</v>
      </c>
      <c r="E50" s="7" t="str">
        <f>Filter1!D48</f>
        <v>Accepted</v>
      </c>
      <c r="F50" s="7" t="str">
        <f>'Filter-Duplication'!E48</f>
        <v>Accepted</v>
      </c>
      <c r="G50" s="14">
        <f t="shared" si="3"/>
        <v>0</v>
      </c>
      <c r="H50" s="14" t="b">
        <f t="shared" si="4"/>
        <v>1</v>
      </c>
      <c r="I50" s="8" t="str">
        <f>IF(H50=FALSE,Filter1!E48,"")</f>
        <v/>
      </c>
      <c r="J50" s="8" t="str">
        <f>IF(I50=FALSE,'Filter-Duplication'!G48,"")</f>
        <v/>
      </c>
      <c r="K50" s="7" t="b">
        <f t="shared" si="5"/>
        <v>1</v>
      </c>
      <c r="L50" s="7"/>
    </row>
    <row r="51" ht="14.25" customHeight="1">
      <c r="A51" s="10" t="str">
        <f>Filter1!B49</f>
        <v>Designing future processing, exploitation, and dissemination support systems using simulation</v>
      </c>
      <c r="B51" s="11" t="str">
        <f>'Filter-Duplication'!B49</f>
        <v>Designing future processing, exploitation, and dissemination support systems using simulation</v>
      </c>
      <c r="C51" s="13" t="str">
        <f t="shared" si="1"/>
        <v>GS Search</v>
      </c>
      <c r="D51" s="11" t="b">
        <f t="shared" si="2"/>
        <v>1</v>
      </c>
      <c r="E51" s="7" t="str">
        <f>Filter1!D49</f>
        <v>Rejected</v>
      </c>
      <c r="F51" s="7" t="str">
        <f>'Filter-Duplication'!E49</f>
        <v>Rejected</v>
      </c>
      <c r="G51" s="14">
        <f t="shared" si="3"/>
        <v>0</v>
      </c>
      <c r="H51" s="14" t="b">
        <f t="shared" si="4"/>
        <v>1</v>
      </c>
      <c r="I51" s="8" t="str">
        <f>IF(H51=FALSE,Filter1!E49,"")</f>
        <v/>
      </c>
      <c r="J51" s="8" t="str">
        <f>IF(I51=FALSE,'Filter-Duplication'!G49,"")</f>
        <v/>
      </c>
      <c r="K51" s="7" t="b">
        <f t="shared" si="5"/>
        <v>0</v>
      </c>
      <c r="L51" s="7"/>
    </row>
    <row r="52" ht="14.25" customHeight="1">
      <c r="A52" s="10" t="str">
        <f>Filter1!B50</f>
        <v>Ecosystems and {Open} {Innovation} for {Embedded} {Systems}: {A} {Systematic} {Mapping} {Study}</v>
      </c>
      <c r="B52" s="11" t="str">
        <f>'Filter-Duplication'!B50</f>
        <v>Ecosystems and {Open} {Innovation} for {Embedded} {Systems}: {A} {Systematic} {Mapping} {Study}</v>
      </c>
      <c r="C52" s="13" t="str">
        <f t="shared" si="1"/>
        <v>GS Search</v>
      </c>
      <c r="D52" s="11" t="b">
        <f t="shared" si="2"/>
        <v>1</v>
      </c>
      <c r="E52" s="7" t="str">
        <f>Filter1!D50</f>
        <v>Rejected</v>
      </c>
      <c r="F52" s="7" t="str">
        <f>'Filter-Duplication'!E50</f>
        <v>Accepted</v>
      </c>
      <c r="G52" s="14">
        <f t="shared" si="3"/>
        <v>1</v>
      </c>
      <c r="H52" s="14" t="b">
        <f t="shared" si="4"/>
        <v>0</v>
      </c>
      <c r="I52" s="8" t="str">
        <f>IF(H52=FALSE,Filter1!E50,"")</f>
        <v/>
      </c>
      <c r="J52" s="8" t="str">
        <f>IF(I52=FALSE,'Filter-Duplication'!G50,"")</f>
        <v>subtype</v>
      </c>
      <c r="K52" s="7" t="b">
        <f t="shared" si="5"/>
        <v>0</v>
      </c>
      <c r="L52" s="7"/>
    </row>
    <row r="53" ht="14.25" customHeight="1">
      <c r="A53" s="10" t="str">
        <f>Filter1!B51</f>
        <v>Efficient {Infrastructure} {Restoration} {Strategies} {Using} the {Recovery} {Operator}</v>
      </c>
      <c r="B53" s="11" t="str">
        <f>'Filter-Duplication'!B51</f>
        <v>Efficient {Infrastructure} {Restoration} {Strategies} {Using} the {Recovery} {Operator}</v>
      </c>
      <c r="C53" s="13" t="str">
        <f t="shared" si="1"/>
        <v>GS Search</v>
      </c>
      <c r="D53" s="11" t="b">
        <f t="shared" si="2"/>
        <v>1</v>
      </c>
      <c r="E53" s="7" t="str">
        <f>Filter1!D51</f>
        <v>Rejected</v>
      </c>
      <c r="F53" s="7" t="str">
        <f>'Filter-Duplication'!E51</f>
        <v>Rejected</v>
      </c>
      <c r="G53" s="14">
        <f t="shared" si="3"/>
        <v>0</v>
      </c>
      <c r="H53" s="14" t="b">
        <f t="shared" si="4"/>
        <v>1</v>
      </c>
      <c r="I53" s="8" t="str">
        <f>IF(H53=FALSE,Filter1!E51,"")</f>
        <v/>
      </c>
      <c r="J53" s="8" t="str">
        <f>IF(I53=FALSE,'Filter-Duplication'!G51,"")</f>
        <v/>
      </c>
      <c r="K53" s="7" t="b">
        <f t="shared" si="5"/>
        <v>0</v>
      </c>
      <c r="L53" s="7"/>
    </row>
    <row r="54" ht="14.25" customHeight="1">
      <c r="A54" s="10" t="str">
        <f>Filter1!B52</f>
        <v>Enabling automated requirements reuse and configuration</v>
      </c>
      <c r="B54" s="11" t="str">
        <f>'Filter-Duplication'!B52</f>
        <v>Enabling automated requirements reuse and configuration</v>
      </c>
      <c r="C54" s="13" t="str">
        <f t="shared" si="1"/>
        <v>GS Search</v>
      </c>
      <c r="D54" s="11" t="b">
        <f t="shared" si="2"/>
        <v>1</v>
      </c>
      <c r="E54" s="7" t="str">
        <f>Filter1!D52</f>
        <v>Rejected</v>
      </c>
      <c r="F54" s="7" t="str">
        <f>'Filter-Duplication'!E52</f>
        <v>Rejected</v>
      </c>
      <c r="G54" s="14">
        <f t="shared" si="3"/>
        <v>0</v>
      </c>
      <c r="H54" s="14" t="b">
        <f t="shared" si="4"/>
        <v>1</v>
      </c>
      <c r="I54" s="8" t="str">
        <f>IF(H54=FALSE,Filter1!E52,"")</f>
        <v/>
      </c>
      <c r="J54" s="8" t="str">
        <f>IF(I54=FALSE,'Filter-Duplication'!G52,"")</f>
        <v/>
      </c>
      <c r="K54" s="7" t="b">
        <f t="shared" si="5"/>
        <v>0</v>
      </c>
      <c r="L54" s="7"/>
    </row>
    <row r="55" ht="14.25" customHeight="1">
      <c r="A55" s="10" t="str">
        <f>Filter1!B53</f>
        <v>Engineered Resilience for Complex Systems as a Predictor for Cost Overruns</v>
      </c>
      <c r="B55" s="11" t="str">
        <f>'Filter-Duplication'!B53</f>
        <v>Engineered Resilience for Complex Systems as a Predictor for Cost Overruns</v>
      </c>
      <c r="C55" s="13" t="str">
        <f t="shared" si="1"/>
        <v>GS Search</v>
      </c>
      <c r="D55" s="11" t="b">
        <f t="shared" si="2"/>
        <v>1</v>
      </c>
      <c r="E55" s="7" t="str">
        <f>Filter1!D53</f>
        <v>Rejected</v>
      </c>
      <c r="F55" s="7" t="str">
        <f>'Filter-Duplication'!E53</f>
        <v>Rejected</v>
      </c>
      <c r="G55" s="14">
        <f t="shared" si="3"/>
        <v>0</v>
      </c>
      <c r="H55" s="14" t="b">
        <f t="shared" si="4"/>
        <v>1</v>
      </c>
      <c r="I55" s="8" t="str">
        <f>IF(H55=FALSE,Filter1!E53,"")</f>
        <v/>
      </c>
      <c r="J55" s="8" t="str">
        <f>IF(I55=FALSE,'Filter-Duplication'!G53,"")</f>
        <v/>
      </c>
      <c r="K55" s="7" t="b">
        <f t="shared" si="5"/>
        <v>0</v>
      </c>
      <c r="L55" s="7"/>
    </row>
    <row r="56" ht="14.25" customHeight="1">
      <c r="A56" s="10" t="str">
        <f>Filter1!B54</f>
        <v>Engineered Resilience for Complex Systems as a Predictor for CostOverruns</v>
      </c>
      <c r="B56" s="11" t="str">
        <f>'Filter-Duplication'!B54</f>
        <v>Engineered Resilience for Complex Systems as a Predictor for CostOverruns</v>
      </c>
      <c r="C56" s="13" t="str">
        <f t="shared" si="1"/>
        <v>GS Search</v>
      </c>
      <c r="D56" s="11" t="b">
        <f t="shared" si="2"/>
        <v>1</v>
      </c>
      <c r="E56" s="7" t="str">
        <f>Filter1!D54</f>
        <v>Rejected</v>
      </c>
      <c r="F56" s="7" t="str">
        <f>'Filter-Duplication'!E54</f>
        <v>Rejected</v>
      </c>
      <c r="G56" s="14">
        <f t="shared" si="3"/>
        <v>0</v>
      </c>
      <c r="H56" s="14" t="b">
        <f t="shared" si="4"/>
        <v>1</v>
      </c>
      <c r="I56" s="8" t="str">
        <f>IF(H56=FALSE,Filter1!E54,"")</f>
        <v/>
      </c>
      <c r="J56" s="8" t="str">
        <f>IF(I56=FALSE,'Filter-Duplication'!G54,"")</f>
        <v/>
      </c>
      <c r="K56" s="7" t="b">
        <f t="shared" si="5"/>
        <v>0</v>
      </c>
      <c r="L56" s="7"/>
    </row>
    <row r="57" ht="14.25" customHeight="1">
      <c r="A57" s="10" t="str">
        <f>Filter1!B55</f>
        <v>Enhancing the {OPEN} {Process} {Framework} with service-oriented method fragments</v>
      </c>
      <c r="B57" s="11" t="str">
        <f>'Filter-Duplication'!B55</f>
        <v>Enhancing the {OPEN} {Process} {Framework} with service-oriented method fragments</v>
      </c>
      <c r="C57" s="13" t="str">
        <f t="shared" si="1"/>
        <v>GS Search</v>
      </c>
      <c r="D57" s="11" t="b">
        <f t="shared" si="2"/>
        <v>1</v>
      </c>
      <c r="E57" s="7" t="str">
        <f>Filter1!D55</f>
        <v>Rejected</v>
      </c>
      <c r="F57" s="7" t="str">
        <f>'Filter-Duplication'!E55</f>
        <v>Rejected</v>
      </c>
      <c r="G57" s="14">
        <f t="shared" si="3"/>
        <v>0</v>
      </c>
      <c r="H57" s="14" t="b">
        <f t="shared" si="4"/>
        <v>1</v>
      </c>
      <c r="I57" s="8" t="str">
        <f>IF(H57=FALSE,Filter1!E55,"")</f>
        <v/>
      </c>
      <c r="J57" s="8" t="str">
        <f>IF(I57=FALSE,'Filter-Duplication'!G55,"")</f>
        <v/>
      </c>
      <c r="K57" s="7" t="b">
        <f t="shared" si="5"/>
        <v>0</v>
      </c>
      <c r="L57" s="7"/>
    </row>
    <row r="58" ht="14.25" customHeight="1">
      <c r="A58" s="10" t="str">
        <f>Filter1!B56</f>
        <v>Evolution of systems engineering scholarship from 2000 to 2015, with particular emphasis on software</v>
      </c>
      <c r="B58" s="11" t="str">
        <f>'Filter-Duplication'!B56</f>
        <v>Evolution of systems engineering scholarship from 2000 to 2015, with particular emphasis on software</v>
      </c>
      <c r="C58" s="13" t="str">
        <f t="shared" si="1"/>
        <v>GS Search</v>
      </c>
      <c r="D58" s="11" t="b">
        <f t="shared" si="2"/>
        <v>1</v>
      </c>
      <c r="E58" s="7" t="str">
        <f>Filter1!D56</f>
        <v>Rejected</v>
      </c>
      <c r="F58" s="7" t="str">
        <f>'Filter-Duplication'!E56</f>
        <v>Rejected</v>
      </c>
      <c r="G58" s="14">
        <f t="shared" si="3"/>
        <v>0</v>
      </c>
      <c r="H58" s="14" t="b">
        <f t="shared" si="4"/>
        <v>1</v>
      </c>
      <c r="I58" s="8" t="str">
        <f>IF(H58=FALSE,Filter1!E56,"")</f>
        <v/>
      </c>
      <c r="J58" s="8" t="str">
        <f>IF(I58=FALSE,'Filter-Duplication'!G56,"")</f>
        <v/>
      </c>
      <c r="K58" s="7" t="b">
        <f t="shared" si="5"/>
        <v>0</v>
      </c>
      <c r="L58" s="7"/>
    </row>
    <row r="59" ht="14.25" customHeight="1">
      <c r="A59" s="10" t="str">
        <f>Filter1!B57</f>
        <v>Execution of {UML} models: a systematic review of research and practice</v>
      </c>
      <c r="B59" s="11" t="str">
        <f>'Filter-Duplication'!B57</f>
        <v>Execution of {UML} models: a systematic review of research and practice</v>
      </c>
      <c r="C59" s="13" t="str">
        <f t="shared" si="1"/>
        <v>GS Search</v>
      </c>
      <c r="D59" s="11" t="b">
        <f t="shared" si="2"/>
        <v>1</v>
      </c>
      <c r="E59" s="7" t="str">
        <f>Filter1!D57</f>
        <v>Rejected</v>
      </c>
      <c r="F59" s="7" t="str">
        <f>'Filter-Duplication'!E57</f>
        <v>Rejected</v>
      </c>
      <c r="G59" s="14">
        <f t="shared" si="3"/>
        <v>0</v>
      </c>
      <c r="H59" s="14" t="b">
        <f t="shared" si="4"/>
        <v>1</v>
      </c>
      <c r="I59" s="8" t="str">
        <f>IF(H59=FALSE,Filter1!E57,"")</f>
        <v/>
      </c>
      <c r="J59" s="8" t="str">
        <f>IF(I59=FALSE,'Filter-Duplication'!G57,"")</f>
        <v/>
      </c>
      <c r="K59" s="7" t="b">
        <f t="shared" si="5"/>
        <v>0</v>
      </c>
      <c r="L59" s="7"/>
    </row>
    <row r="60" ht="14.25" customHeight="1">
      <c r="A60" s="10" t="str">
        <f>Filter1!B58</f>
        <v>Exploration of a Capability-Focused Aerospace System of SystemsArchitecture Alternative with Bilayer Design Space, Based on RST-SOMAlgorithmic Methods</v>
      </c>
      <c r="B60" s="11" t="str">
        <f>'Filter-Duplication'!B58</f>
        <v>Exploration of a Capability-Focused Aerospace System of SystemsArchitecture Alternative with Bilayer Design Space, Based on RST-SOMAlgorithmic Methods</v>
      </c>
      <c r="C60" s="13" t="str">
        <f t="shared" si="1"/>
        <v>GS Search</v>
      </c>
      <c r="D60" s="11" t="b">
        <f t="shared" si="2"/>
        <v>1</v>
      </c>
      <c r="E60" s="7" t="str">
        <f>Filter1!D58</f>
        <v>Rejected</v>
      </c>
      <c r="F60" s="7" t="str">
        <f>'Filter-Duplication'!E58</f>
        <v>Rejected</v>
      </c>
      <c r="G60" s="14">
        <f t="shared" si="3"/>
        <v>0</v>
      </c>
      <c r="H60" s="14" t="b">
        <f t="shared" si="4"/>
        <v>1</v>
      </c>
      <c r="I60" s="8" t="str">
        <f>IF(H60=FALSE,Filter1!E58,"")</f>
        <v/>
      </c>
      <c r="J60" s="8" t="str">
        <f>IF(I60=FALSE,'Filter-Duplication'!G58,"")</f>
        <v/>
      </c>
      <c r="K60" s="7" t="b">
        <f t="shared" si="5"/>
        <v>0</v>
      </c>
      <c r="L60" s="7"/>
    </row>
    <row r="61" ht="14.25" customHeight="1">
      <c r="A61" s="10" t="str">
        <f>Filter1!B59</f>
        <v>Features {Need} {Stories}</v>
      </c>
      <c r="B61" s="11" t="str">
        <f>'Filter-Duplication'!B59</f>
        <v>Features {Need} {Stories}</v>
      </c>
      <c r="C61" s="13" t="str">
        <f t="shared" si="1"/>
        <v>GS Search</v>
      </c>
      <c r="D61" s="11" t="b">
        <f t="shared" si="2"/>
        <v>1</v>
      </c>
      <c r="E61" s="7" t="str">
        <f>Filter1!D59</f>
        <v>Rejected</v>
      </c>
      <c r="F61" s="7" t="str">
        <f>'Filter-Duplication'!E59</f>
        <v>Rejected</v>
      </c>
      <c r="G61" s="14">
        <f t="shared" si="3"/>
        <v>0</v>
      </c>
      <c r="H61" s="14" t="b">
        <f t="shared" si="4"/>
        <v>1</v>
      </c>
      <c r="I61" s="8" t="str">
        <f>IF(H61=FALSE,Filter1!E59,"")</f>
        <v/>
      </c>
      <c r="J61" s="8" t="str">
        <f>IF(I61=FALSE,'Filter-Duplication'!G59,"")</f>
        <v/>
      </c>
      <c r="K61" s="7" t="b">
        <f t="shared" si="5"/>
        <v>0</v>
      </c>
      <c r="L61" s="7"/>
    </row>
    <row r="62" ht="14.25" customHeight="1">
      <c r="A62" s="10" t="str">
        <f>Filter1!B60</f>
        <v>Federated {Simulation} for {System} of {Systems} {Engineering}</v>
      </c>
      <c r="B62" s="11" t="str">
        <f>'Filter-Duplication'!B60</f>
        <v>Federated {Simulation} for {System} of {Systems} {Engineering}</v>
      </c>
      <c r="C62" s="13" t="str">
        <f t="shared" si="1"/>
        <v>GS Search</v>
      </c>
      <c r="D62" s="11" t="b">
        <f t="shared" si="2"/>
        <v>1</v>
      </c>
      <c r="E62" s="7" t="str">
        <f>Filter1!D60</f>
        <v>Rejected</v>
      </c>
      <c r="F62" s="7" t="str">
        <f>'Filter-Duplication'!E60</f>
        <v>Rejected</v>
      </c>
      <c r="G62" s="14">
        <f t="shared" si="3"/>
        <v>0</v>
      </c>
      <c r="H62" s="14" t="b">
        <f t="shared" si="4"/>
        <v>1</v>
      </c>
      <c r="I62" s="8" t="str">
        <f>IF(H62=FALSE,Filter1!E60,"")</f>
        <v/>
      </c>
      <c r="J62" s="8" t="str">
        <f>IF(I62=FALSE,'Filter-Duplication'!G60,"")</f>
        <v/>
      </c>
      <c r="K62" s="7" t="b">
        <f t="shared" si="5"/>
        <v>0</v>
      </c>
      <c r="L62" s="7"/>
    </row>
    <row r="63" ht="14.25" customHeight="1">
      <c r="A63" s="10" t="str">
        <f>Filter1!B61</f>
        <v>Flexibility</v>
      </c>
      <c r="B63" s="11" t="str">
        <f>'Filter-Duplication'!B61</f>
        <v>Flexibility</v>
      </c>
      <c r="C63" s="13" t="str">
        <f t="shared" si="1"/>
        <v>GS Search</v>
      </c>
      <c r="D63" s="11" t="b">
        <f t="shared" si="2"/>
        <v>1</v>
      </c>
      <c r="E63" s="7" t="str">
        <f>Filter1!D61</f>
        <v>Rejected</v>
      </c>
      <c r="F63" s="7" t="str">
        <f>'Filter-Duplication'!E61</f>
        <v>Rejected</v>
      </c>
      <c r="G63" s="14">
        <f t="shared" si="3"/>
        <v>0</v>
      </c>
      <c r="H63" s="14" t="b">
        <f t="shared" si="4"/>
        <v>1</v>
      </c>
      <c r="I63" s="8" t="str">
        <f>IF(H63=FALSE,Filter1!E61,"")</f>
        <v/>
      </c>
      <c r="J63" s="8" t="str">
        <f>IF(I63=FALSE,'Filter-Duplication'!G61,"")</f>
        <v/>
      </c>
      <c r="K63" s="7" t="b">
        <f t="shared" si="5"/>
        <v>0</v>
      </c>
      <c r="L63" s="7"/>
    </row>
    <row r="64" ht="14.25" customHeight="1">
      <c r="A64" s="10" t="str">
        <f>Filter1!B62</f>
        <v>Goal model analysis of autonomy requirements for {Unmanned} {Aircraft} {Systems}</v>
      </c>
      <c r="B64" s="11" t="str">
        <f>'Filter-Duplication'!B62</f>
        <v>Goal model analysis of autonomy requirements for {Unmanned} {Aircraft} {Systems}</v>
      </c>
      <c r="C64" s="13" t="str">
        <f t="shared" si="1"/>
        <v>GS Search</v>
      </c>
      <c r="D64" s="11" t="b">
        <f t="shared" si="2"/>
        <v>1</v>
      </c>
      <c r="E64" s="7" t="str">
        <f>Filter1!D62</f>
        <v>Rejected</v>
      </c>
      <c r="F64" s="7" t="str">
        <f>'Filter-Duplication'!E62</f>
        <v>Rejected</v>
      </c>
      <c r="G64" s="14">
        <f t="shared" si="3"/>
        <v>0</v>
      </c>
      <c r="H64" s="14" t="b">
        <f t="shared" si="4"/>
        <v>1</v>
      </c>
      <c r="I64" s="8" t="str">
        <f>IF(H64=FALSE,Filter1!E62,"")</f>
        <v/>
      </c>
      <c r="J64" s="8" t="str">
        <f>IF(I64=FALSE,'Filter-Duplication'!G62,"")</f>
        <v/>
      </c>
      <c r="K64" s="7" t="b">
        <f t="shared" si="5"/>
        <v>0</v>
      </c>
      <c r="L64" s="7"/>
    </row>
    <row r="65" ht="14.25" customHeight="1">
      <c r="A65" s="10" t="str">
        <f>Filter1!B63</f>
        <v>Heterogeneous {Systems} {Testing} {Techniques}: {An} {Exploratory} {Survey}</v>
      </c>
      <c r="B65" s="11" t="str">
        <f>'Filter-Duplication'!B63</f>
        <v>Heterogeneous {Systems} {Testing} {Techniques}: {An} {Exploratory} {Survey}</v>
      </c>
      <c r="C65" s="13" t="str">
        <f t="shared" si="1"/>
        <v>GS Search</v>
      </c>
      <c r="D65" s="11" t="b">
        <f t="shared" si="2"/>
        <v>1</v>
      </c>
      <c r="E65" s="7" t="str">
        <f>Filter1!D63</f>
        <v>Rejected</v>
      </c>
      <c r="F65" s="7" t="str">
        <f>'Filter-Duplication'!E63</f>
        <v>Accepted</v>
      </c>
      <c r="G65" s="14">
        <f t="shared" si="3"/>
        <v>1</v>
      </c>
      <c r="H65" s="14" t="b">
        <f t="shared" si="4"/>
        <v>0</v>
      </c>
      <c r="I65" s="8" t="str">
        <f>IF(H65=FALSE,Filter1!E63,"")</f>
        <v>Survey, not secondary study</v>
      </c>
      <c r="J65" s="8" t="str">
        <f>IF(I65=FALSE,'Filter-Duplication'!G63,"")</f>
        <v/>
      </c>
      <c r="K65" s="7" t="b">
        <f t="shared" si="5"/>
        <v>0</v>
      </c>
      <c r="L65" s="8" t="s">
        <v>653</v>
      </c>
    </row>
    <row r="66" ht="14.25" customHeight="1">
      <c r="A66" s="10" t="str">
        <f>Filter1!B64</f>
        <v>High {Level} {Test} {Driven} {Development} – {Shift} {Left}</v>
      </c>
      <c r="B66" s="11" t="str">
        <f>'Filter-Duplication'!B64</f>
        <v>High {Level} {Test} {Driven} {Development} – {Shift} {Left}</v>
      </c>
      <c r="C66" s="13" t="str">
        <f t="shared" si="1"/>
        <v>GS Search</v>
      </c>
      <c r="D66" s="11" t="b">
        <f t="shared" si="2"/>
        <v>1</v>
      </c>
      <c r="E66" s="7" t="str">
        <f>Filter1!D64</f>
        <v>Rejected</v>
      </c>
      <c r="F66" s="7" t="str">
        <f>'Filter-Duplication'!E64</f>
        <v>Rejected</v>
      </c>
      <c r="G66" s="14">
        <f t="shared" si="3"/>
        <v>0</v>
      </c>
      <c r="H66" s="14" t="b">
        <f t="shared" si="4"/>
        <v>1</v>
      </c>
      <c r="I66" s="8" t="str">
        <f>IF(H66=FALSE,Filter1!E64,"")</f>
        <v/>
      </c>
      <c r="J66" s="8" t="str">
        <f>IF(I66=FALSE,'Filter-Duplication'!G64,"")</f>
        <v/>
      </c>
      <c r="K66" s="7" t="b">
        <f t="shared" si="5"/>
        <v>0</v>
      </c>
      <c r="L66" s="7"/>
    </row>
    <row r="67" ht="14.25" customHeight="1">
      <c r="A67" s="10" t="str">
        <f>Filter1!B65</f>
        <v>Improving {Development} {Visibility} and {Flow} in {Large} {Operational} {Organizations}</v>
      </c>
      <c r="B67" s="11" t="str">
        <f>'Filter-Duplication'!B65</f>
        <v>Improving {Development} {Visibility} and {Flow} in {Large} {Operational} {Organizations}</v>
      </c>
      <c r="C67" s="13" t="str">
        <f t="shared" si="1"/>
        <v>GS Search</v>
      </c>
      <c r="D67" s="11" t="b">
        <f t="shared" si="2"/>
        <v>1</v>
      </c>
      <c r="E67" s="7" t="str">
        <f>Filter1!D65</f>
        <v>Rejected</v>
      </c>
      <c r="F67" s="7" t="str">
        <f>'Filter-Duplication'!E65</f>
        <v>Rejected</v>
      </c>
      <c r="G67" s="14">
        <f t="shared" si="3"/>
        <v>0</v>
      </c>
      <c r="H67" s="14" t="b">
        <f t="shared" si="4"/>
        <v>1</v>
      </c>
      <c r="I67" s="8" t="str">
        <f>IF(H67=FALSE,Filter1!E65,"")</f>
        <v/>
      </c>
      <c r="J67" s="8" t="str">
        <f>IF(I67=FALSE,'Filter-Duplication'!G65,"")</f>
        <v/>
      </c>
      <c r="K67" s="7" t="b">
        <f t="shared" si="5"/>
        <v>0</v>
      </c>
      <c r="L67" s="7"/>
    </row>
    <row r="68" ht="14.25" customHeight="1">
      <c r="A68" s="10" t="str">
        <f>Filter1!B66</f>
        <v>Information {Sources} and {Their} {Importance} to {Prioritize} {Test} {Cases} in the {Heterogeneous} {Systems} {Context}</v>
      </c>
      <c r="B68" s="11" t="str">
        <f>'Filter-Duplication'!B66</f>
        <v>Information {Sources} and {Their} {Importance} to {Prioritize} {Test} {Cases} in the {Heterogeneous} {Systems} {Context}</v>
      </c>
      <c r="C68" s="13" t="str">
        <f t="shared" si="1"/>
        <v>GS Search</v>
      </c>
      <c r="D68" s="11" t="b">
        <f t="shared" si="2"/>
        <v>1</v>
      </c>
      <c r="E68" s="7" t="str">
        <f>Filter1!D66</f>
        <v>Rejected</v>
      </c>
      <c r="F68" s="7" t="str">
        <f>'Filter-Duplication'!E66</f>
        <v>Rejected</v>
      </c>
      <c r="G68" s="14">
        <f t="shared" si="3"/>
        <v>0</v>
      </c>
      <c r="H68" s="14" t="b">
        <f t="shared" si="4"/>
        <v>1</v>
      </c>
      <c r="I68" s="8" t="str">
        <f>IF(H68=FALSE,Filter1!E66,"")</f>
        <v/>
      </c>
      <c r="J68" s="8" t="str">
        <f>IF(I68=FALSE,'Filter-Duplication'!G66,"")</f>
        <v/>
      </c>
      <c r="K68" s="7" t="b">
        <f t="shared" si="5"/>
        <v>0</v>
      </c>
      <c r="L68" s="7"/>
    </row>
    <row r="69" ht="14.25" customHeight="1">
      <c r="A69" s="10" t="str">
        <f>Filter1!B67</f>
        <v>Interoperability-{Related} {Architectural} {Problems} and {Solutions} in {Information} {Systems}: {A} {Scoping} {Study}</v>
      </c>
      <c r="B69" s="11" t="str">
        <f>'Filter-Duplication'!B67</f>
        <v>Interoperability-{Related} {Architectural} {Problems} and {Solutions} in {Information} {Systems}: {A} {Scoping} {Study}</v>
      </c>
      <c r="C69" s="13" t="str">
        <f t="shared" si="1"/>
        <v>GS Search</v>
      </c>
      <c r="D69" s="11" t="b">
        <f t="shared" si="2"/>
        <v>1</v>
      </c>
      <c r="E69" s="7" t="str">
        <f>Filter1!D67</f>
        <v>Rejected</v>
      </c>
      <c r="F69" s="7" t="str">
        <f>'Filter-Duplication'!E67</f>
        <v>Rejected</v>
      </c>
      <c r="G69" s="14">
        <f t="shared" si="3"/>
        <v>0</v>
      </c>
      <c r="H69" s="14" t="b">
        <f t="shared" si="4"/>
        <v>1</v>
      </c>
      <c r="I69" s="8" t="str">
        <f>IF(H69=FALSE,Filter1!E67,"")</f>
        <v/>
      </c>
      <c r="J69" s="8" t="str">
        <f>IF(I69=FALSE,'Filter-Duplication'!G67,"")</f>
        <v/>
      </c>
      <c r="K69" s="7" t="b">
        <f t="shared" si="5"/>
        <v>0</v>
      </c>
      <c r="L69" s="7"/>
    </row>
    <row r="70" ht="14.25" customHeight="1">
      <c r="A70" s="10" t="str">
        <f>Filter1!B68</f>
        <v>Introduction</v>
      </c>
      <c r="B70" s="11" t="str">
        <f>'Filter-Duplication'!B68</f>
        <v>Introduction</v>
      </c>
      <c r="C70" s="13" t="str">
        <f t="shared" si="1"/>
        <v>GS Search</v>
      </c>
      <c r="D70" s="11" t="b">
        <f t="shared" si="2"/>
        <v>1</v>
      </c>
      <c r="E70" s="7" t="str">
        <f>Filter1!D68</f>
        <v>Rejected</v>
      </c>
      <c r="F70" s="7" t="str">
        <f>'Filter-Duplication'!E68</f>
        <v>Rejected</v>
      </c>
      <c r="G70" s="14">
        <f t="shared" si="3"/>
        <v>0</v>
      </c>
      <c r="H70" s="14" t="b">
        <f t="shared" si="4"/>
        <v>1</v>
      </c>
      <c r="I70" s="8" t="str">
        <f>IF(H70=FALSE,Filter1!E68,"")</f>
        <v/>
      </c>
      <c r="J70" s="8" t="str">
        <f>IF(I70=FALSE,'Filter-Duplication'!G68,"")</f>
        <v/>
      </c>
      <c r="K70" s="7" t="b">
        <f t="shared" si="5"/>
        <v>0</v>
      </c>
      <c r="L70" s="7"/>
    </row>
    <row r="71" ht="14.25" customHeight="1">
      <c r="A71" s="10" t="str">
        <f>Filter1!B69</f>
        <v>Introduction</v>
      </c>
      <c r="B71" s="11" t="str">
        <f>'Filter-Duplication'!B69</f>
        <v>Introduction</v>
      </c>
      <c r="C71" s="13" t="str">
        <f t="shared" si="1"/>
        <v>GS Search</v>
      </c>
      <c r="D71" s="11" t="b">
        <f t="shared" si="2"/>
        <v>1</v>
      </c>
      <c r="E71" s="7" t="str">
        <f>Filter1!D69</f>
        <v>Rejected</v>
      </c>
      <c r="F71" s="7" t="str">
        <f>'Filter-Duplication'!E69</f>
        <v>Rejected</v>
      </c>
      <c r="G71" s="14">
        <f t="shared" si="3"/>
        <v>0</v>
      </c>
      <c r="H71" s="14" t="b">
        <f t="shared" si="4"/>
        <v>1</v>
      </c>
      <c r="I71" s="8" t="str">
        <f>IF(H71=FALSE,Filter1!E69,"")</f>
        <v/>
      </c>
      <c r="J71" s="8" t="str">
        <f>IF(I71=FALSE,'Filter-Duplication'!G69,"")</f>
        <v/>
      </c>
      <c r="K71" s="7" t="b">
        <f t="shared" si="5"/>
        <v>0</v>
      </c>
      <c r="L71" s="7"/>
    </row>
    <row r="72" ht="14.25" customHeight="1">
      <c r="A72" s="10" t="str">
        <f>Filter1!B70</f>
        <v>Introduction to {Business} {Processes} and {Business} {Process} {Modeling}</v>
      </c>
      <c r="B72" s="11" t="str">
        <f>'Filter-Duplication'!B70</f>
        <v>Introduction to {Business} {Processes} and {Business} {Process} {Modeling}</v>
      </c>
      <c r="C72" s="13" t="str">
        <f t="shared" si="1"/>
        <v>GS Search</v>
      </c>
      <c r="D72" s="11" t="b">
        <f t="shared" si="2"/>
        <v>1</v>
      </c>
      <c r="E72" s="7" t="str">
        <f>Filter1!D70</f>
        <v>Rejected</v>
      </c>
      <c r="F72" s="7" t="str">
        <f>'Filter-Duplication'!E70</f>
        <v>Rejected</v>
      </c>
      <c r="G72" s="14">
        <f t="shared" si="3"/>
        <v>0</v>
      </c>
      <c r="H72" s="14" t="b">
        <f t="shared" si="4"/>
        <v>1</v>
      </c>
      <c r="I72" s="8" t="str">
        <f>IF(H72=FALSE,Filter1!E70,"")</f>
        <v/>
      </c>
      <c r="J72" s="8" t="str">
        <f>IF(I72=FALSE,'Filter-Duplication'!G70,"")</f>
        <v/>
      </c>
      <c r="K72" s="7" t="b">
        <f t="shared" si="5"/>
        <v>0</v>
      </c>
      <c r="L72" s="7"/>
    </row>
    <row r="73" ht="14.25" customHeight="1">
      <c r="A73" s="10" t="str">
        <f>Filter1!B71</f>
        <v>Investigating the model-driven development for systems-of-systems</v>
      </c>
      <c r="B73" s="11" t="str">
        <f>'Filter-Duplication'!B71</f>
        <v>Investigating the model-driven development for systems-of-systems</v>
      </c>
      <c r="C73" s="13" t="str">
        <f t="shared" si="1"/>
        <v>GS Search</v>
      </c>
      <c r="D73" s="11" t="b">
        <f t="shared" si="2"/>
        <v>1</v>
      </c>
      <c r="E73" s="7" t="str">
        <f>Filter1!D71</f>
        <v>Accepted</v>
      </c>
      <c r="F73" s="7" t="str">
        <f>'Filter-Duplication'!E71</f>
        <v>Accepted</v>
      </c>
      <c r="G73" s="14">
        <f t="shared" si="3"/>
        <v>0</v>
      </c>
      <c r="H73" s="14" t="b">
        <f t="shared" si="4"/>
        <v>1</v>
      </c>
      <c r="I73" s="8" t="str">
        <f>IF(H73=FALSE,Filter1!E71,"")</f>
        <v/>
      </c>
      <c r="J73" s="8" t="str">
        <f>IF(I73=FALSE,'Filter-Duplication'!G71,"")</f>
        <v/>
      </c>
      <c r="K73" s="7" t="b">
        <f t="shared" si="5"/>
        <v>1</v>
      </c>
      <c r="L73" s="7"/>
    </row>
    <row r="74" ht="14.25" customHeight="1">
      <c r="A74" s="10" t="str">
        <f>Filter1!B72</f>
        <v>Model-based engineering for change-tolerant systems</v>
      </c>
      <c r="B74" s="11" t="str">
        <f>'Filter-Duplication'!B72</f>
        <v>Model-based engineering for change-tolerant systems</v>
      </c>
      <c r="C74" s="13" t="str">
        <f t="shared" si="1"/>
        <v>GS Search</v>
      </c>
      <c r="D74" s="11" t="b">
        <f t="shared" si="2"/>
        <v>1</v>
      </c>
      <c r="E74" s="7" t="str">
        <f>Filter1!D72</f>
        <v>Rejected</v>
      </c>
      <c r="F74" s="7" t="str">
        <f>'Filter-Duplication'!E72</f>
        <v>Rejected</v>
      </c>
      <c r="G74" s="14">
        <f t="shared" si="3"/>
        <v>0</v>
      </c>
      <c r="H74" s="14" t="b">
        <f t="shared" si="4"/>
        <v>1</v>
      </c>
      <c r="I74" s="8" t="str">
        <f>IF(H74=FALSE,Filter1!E72,"")</f>
        <v/>
      </c>
      <c r="J74" s="8" t="str">
        <f>IF(I74=FALSE,'Filter-Duplication'!G72,"")</f>
        <v/>
      </c>
      <c r="K74" s="7" t="b">
        <f t="shared" si="5"/>
        <v>0</v>
      </c>
      <c r="L74" s="7"/>
    </row>
    <row r="75" ht="14.25" customHeight="1">
      <c r="A75" s="10" t="str">
        <f>Filter1!B73</f>
        <v>Model-driven performance prediction of systems of systems</v>
      </c>
      <c r="B75" s="11" t="str">
        <f>'Filter-Duplication'!B73</f>
        <v>Model-driven performance prediction of systems of systems</v>
      </c>
      <c r="C75" s="13" t="str">
        <f t="shared" si="1"/>
        <v>GS Search</v>
      </c>
      <c r="D75" s="11" t="b">
        <f t="shared" si="2"/>
        <v>1</v>
      </c>
      <c r="E75" s="7" t="str">
        <f>Filter1!D73</f>
        <v>Rejected</v>
      </c>
      <c r="F75" s="7" t="str">
        <f>'Filter-Duplication'!E73</f>
        <v>Rejected</v>
      </c>
      <c r="G75" s="14">
        <f t="shared" si="3"/>
        <v>0</v>
      </c>
      <c r="H75" s="14" t="b">
        <f t="shared" si="4"/>
        <v>1</v>
      </c>
      <c r="I75" s="8" t="str">
        <f>IF(H75=FALSE,Filter1!E73,"")</f>
        <v/>
      </c>
      <c r="J75" s="8" t="str">
        <f>IF(I75=FALSE,'Filter-Duplication'!G73,"")</f>
        <v/>
      </c>
      <c r="K75" s="7" t="b">
        <f t="shared" si="5"/>
        <v>0</v>
      </c>
      <c r="L75" s="7"/>
    </row>
    <row r="76" ht="14.25" customHeight="1">
      <c r="A76" s="10" t="str">
        <f>Filter1!B74</f>
        <v>Monitoring {System}-of-{Systems} {Requirements} in {Multi} {Product} {Lines}</v>
      </c>
      <c r="B76" s="11" t="str">
        <f>'Filter-Duplication'!B74</f>
        <v>Monitoring {System}-of-{Systems} {Requirements} in {Multi} {Product} {Lines}</v>
      </c>
      <c r="C76" s="13" t="str">
        <f t="shared" si="1"/>
        <v>GS Search</v>
      </c>
      <c r="D76" s="11" t="b">
        <f t="shared" si="2"/>
        <v>1</v>
      </c>
      <c r="E76" s="7" t="str">
        <f>Filter1!D74</f>
        <v>Rejected</v>
      </c>
      <c r="F76" s="7" t="str">
        <f>'Filter-Duplication'!E74</f>
        <v>Rejected</v>
      </c>
      <c r="G76" s="14">
        <f t="shared" si="3"/>
        <v>0</v>
      </c>
      <c r="H76" s="14" t="b">
        <f t="shared" si="4"/>
        <v>1</v>
      </c>
      <c r="I76" s="8" t="str">
        <f>IF(H76=FALSE,Filter1!E74,"")</f>
        <v/>
      </c>
      <c r="J76" s="8" t="str">
        <f>IF(I76=FALSE,'Filter-Duplication'!G74,"")</f>
        <v/>
      </c>
      <c r="K76" s="7" t="b">
        <f t="shared" si="5"/>
        <v>0</v>
      </c>
      <c r="L76" s="7"/>
    </row>
    <row r="77" ht="14.25" customHeight="1">
      <c r="A77" s="10" t="str">
        <f>Filter1!B75</f>
        <v>Multi-view {Consistency} in {UML}: {A} {Survey}</v>
      </c>
      <c r="B77" s="11" t="str">
        <f>'Filter-Duplication'!B75</f>
        <v>Multi-view {Consistency} in {UML}: {A} {Survey}</v>
      </c>
      <c r="C77" s="13" t="str">
        <f t="shared" si="1"/>
        <v>GS Search</v>
      </c>
      <c r="D77" s="11" t="b">
        <f t="shared" si="2"/>
        <v>1</v>
      </c>
      <c r="E77" s="7" t="str">
        <f>Filter1!D75</f>
        <v>Rejected</v>
      </c>
      <c r="F77" s="7" t="str">
        <f>'Filter-Duplication'!E75</f>
        <v>Rejected</v>
      </c>
      <c r="G77" s="14">
        <f t="shared" si="3"/>
        <v>0</v>
      </c>
      <c r="H77" s="14" t="b">
        <f t="shared" si="4"/>
        <v>1</v>
      </c>
      <c r="I77" s="8" t="str">
        <f>IF(H77=FALSE,Filter1!E75,"")</f>
        <v/>
      </c>
      <c r="J77" s="8" t="str">
        <f>IF(I77=FALSE,'Filter-Duplication'!G75,"")</f>
        <v/>
      </c>
      <c r="K77" s="7" t="b">
        <f t="shared" si="5"/>
        <v>0</v>
      </c>
      <c r="L77" s="7"/>
    </row>
    <row r="78" ht="14.25" customHeight="1">
      <c r="A78" s="10" t="str">
        <f>Filter1!B76</f>
        <v>Multihierarchy/{Multiview} {Software} {Architectures}</v>
      </c>
      <c r="B78" s="11" t="str">
        <f>'Filter-Duplication'!B76</f>
        <v>Multihierarchy/{Multiview} {Software} {Architectures}</v>
      </c>
      <c r="C78" s="13" t="str">
        <f t="shared" si="1"/>
        <v>GS Search</v>
      </c>
      <c r="D78" s="11" t="b">
        <f t="shared" si="2"/>
        <v>1</v>
      </c>
      <c r="E78" s="7" t="str">
        <f>Filter1!D76</f>
        <v>Rejected</v>
      </c>
      <c r="F78" s="7" t="str">
        <f>'Filter-Duplication'!E76</f>
        <v>Rejected</v>
      </c>
      <c r="G78" s="14">
        <f t="shared" si="3"/>
        <v>0</v>
      </c>
      <c r="H78" s="14" t="b">
        <f t="shared" si="4"/>
        <v>1</v>
      </c>
      <c r="I78" s="8" t="str">
        <f>IF(H78=FALSE,Filter1!E76,"")</f>
        <v/>
      </c>
      <c r="J78" s="8" t="str">
        <f>IF(I78=FALSE,'Filter-Duplication'!G76,"")</f>
        <v/>
      </c>
      <c r="K78" s="7" t="b">
        <f t="shared" si="5"/>
        <v>0</v>
      </c>
      <c r="L78" s="7"/>
    </row>
    <row r="79" ht="14.25" customHeight="1">
      <c r="A79" s="10" t="str">
        <f>Filter1!B77</f>
        <v>Myths and {Facts} {About} {Static} {Application} {Security} {Testing} {Tools}: {An} {Action} {Research} at {Telenor} {Digital}</v>
      </c>
      <c r="B79" s="11" t="str">
        <f>'Filter-Duplication'!B77</f>
        <v>Myths and {Facts} {About} {Static} {Application} {Security} {Testing} {Tools}: {An} {Action} {Research} at {Telenor} {Digital}</v>
      </c>
      <c r="C79" s="13" t="str">
        <f t="shared" si="1"/>
        <v>GS Search</v>
      </c>
      <c r="D79" s="11" t="b">
        <f t="shared" si="2"/>
        <v>1</v>
      </c>
      <c r="E79" s="7" t="str">
        <f>Filter1!D77</f>
        <v>Rejected</v>
      </c>
      <c r="F79" s="7" t="str">
        <f>'Filter-Duplication'!E77</f>
        <v>Rejected</v>
      </c>
      <c r="G79" s="14">
        <f t="shared" si="3"/>
        <v>0</v>
      </c>
      <c r="H79" s="14" t="b">
        <f t="shared" si="4"/>
        <v>1</v>
      </c>
      <c r="I79" s="8" t="str">
        <f>IF(H79=FALSE,Filter1!E77,"")</f>
        <v/>
      </c>
      <c r="J79" s="8" t="str">
        <f>IF(I79=FALSE,'Filter-Duplication'!G77,"")</f>
        <v/>
      </c>
      <c r="K79" s="7" t="b">
        <f t="shared" si="5"/>
        <v>0</v>
      </c>
      <c r="L79" s="7"/>
    </row>
    <row r="80" ht="14.25" customHeight="1">
      <c r="A80" s="10" t="str">
        <f>Filter1!B78</f>
        <v>Network {Flow} {Approaches} for {Analyzing} and {Managing} {Disruptions} to {Interdependent} {Infrastructure} {Systems}</v>
      </c>
      <c r="B80" s="11" t="str">
        <f>'Filter-Duplication'!B78</f>
        <v>Network {Flow} {Approaches} for {Analyzing} and {Managing} {Disruptions} to {Interdependent} {Infrastructure} {Systems}</v>
      </c>
      <c r="C80" s="13" t="str">
        <f t="shared" si="1"/>
        <v>GS Search</v>
      </c>
      <c r="D80" s="11" t="b">
        <f t="shared" si="2"/>
        <v>1</v>
      </c>
      <c r="E80" s="7" t="str">
        <f>Filter1!D78</f>
        <v>Rejected</v>
      </c>
      <c r="F80" s="7" t="str">
        <f>'Filter-Duplication'!E78</f>
        <v>Rejected</v>
      </c>
      <c r="G80" s="14">
        <f t="shared" si="3"/>
        <v>0</v>
      </c>
      <c r="H80" s="14" t="b">
        <f t="shared" si="4"/>
        <v>1</v>
      </c>
      <c r="I80" s="8" t="str">
        <f>IF(H80=FALSE,Filter1!E78,"")</f>
        <v/>
      </c>
      <c r="J80" s="8" t="str">
        <f>IF(I80=FALSE,'Filter-Duplication'!G78,"")</f>
        <v/>
      </c>
      <c r="K80" s="7" t="b">
        <f t="shared" si="5"/>
        <v>0</v>
      </c>
      <c r="L80" s="7"/>
    </row>
    <row r="81" ht="14.25" customHeight="1">
      <c r="A81" s="10" t="str">
        <f>Filter1!B79</f>
        <v>New {Challenges}: {Human}, {Social}, {Cultural}, and {Behavioral} {Modeling}</v>
      </c>
      <c r="B81" s="11" t="str">
        <f>'Filter-Duplication'!B79</f>
        <v>New {Challenges}: {Human}, {Social}, {Cultural}, and {Behavioral} {Modeling}</v>
      </c>
      <c r="C81" s="13" t="str">
        <f t="shared" si="1"/>
        <v>GS Search</v>
      </c>
      <c r="D81" s="11" t="b">
        <f t="shared" si="2"/>
        <v>1</v>
      </c>
      <c r="E81" s="7" t="str">
        <f>Filter1!D79</f>
        <v>Rejected</v>
      </c>
      <c r="F81" s="7" t="str">
        <f>'Filter-Duplication'!E79</f>
        <v>Rejected</v>
      </c>
      <c r="G81" s="14">
        <f t="shared" si="3"/>
        <v>0</v>
      </c>
      <c r="H81" s="14" t="b">
        <f t="shared" si="4"/>
        <v>1</v>
      </c>
      <c r="I81" s="8" t="str">
        <f>IF(H81=FALSE,Filter1!E79,"")</f>
        <v/>
      </c>
      <c r="J81" s="8" t="str">
        <f>IF(I81=FALSE,'Filter-Duplication'!G79,"")</f>
        <v/>
      </c>
      <c r="K81" s="7" t="b">
        <f t="shared" si="5"/>
        <v>0</v>
      </c>
      <c r="L81" s="7"/>
    </row>
    <row r="82" ht="14.25" customHeight="1">
      <c r="A82" s="10" t="str">
        <f>Filter1!B80</f>
        <v>Non-interference {Properties} for {Data}-{Type} {Reduction} of {Communicating} {Systems}</v>
      </c>
      <c r="B82" s="11" t="str">
        <f>'Filter-Duplication'!B80</f>
        <v>Non-interference {Properties} for {Data}-{Type} {Reduction} of {Communicating} {Systems}</v>
      </c>
      <c r="C82" s="13" t="str">
        <f t="shared" si="1"/>
        <v>GS Search</v>
      </c>
      <c r="D82" s="11" t="b">
        <f t="shared" si="2"/>
        <v>1</v>
      </c>
      <c r="E82" s="7" t="str">
        <f>Filter1!D80</f>
        <v>Rejected</v>
      </c>
      <c r="F82" s="7" t="str">
        <f>'Filter-Duplication'!E80</f>
        <v>Rejected</v>
      </c>
      <c r="G82" s="14">
        <f t="shared" si="3"/>
        <v>0</v>
      </c>
      <c r="H82" s="14" t="b">
        <f t="shared" si="4"/>
        <v>1</v>
      </c>
      <c r="I82" s="8" t="str">
        <f>IF(H82=FALSE,Filter1!E80,"")</f>
        <v/>
      </c>
      <c r="J82" s="8" t="str">
        <f>IF(I82=FALSE,'Filter-Duplication'!G80,"")</f>
        <v/>
      </c>
      <c r="K82" s="7" t="b">
        <f t="shared" si="5"/>
        <v>0</v>
      </c>
      <c r="L82" s="7"/>
    </row>
    <row r="83" ht="14.25" customHeight="1">
      <c r="A83" s="10" t="str">
        <f>Filter1!B81</f>
        <v>On the characterization of missions of systems-of-systems</v>
      </c>
      <c r="B83" s="11" t="str">
        <f>'Filter-Duplication'!B81</f>
        <v>On the characterization of missions of systems-of-systems</v>
      </c>
      <c r="C83" s="13" t="str">
        <f t="shared" si="1"/>
        <v>GS Search</v>
      </c>
      <c r="D83" s="11" t="b">
        <f t="shared" si="2"/>
        <v>1</v>
      </c>
      <c r="E83" s="7" t="str">
        <f>Filter1!D81</f>
        <v>Accepted</v>
      </c>
      <c r="F83" s="7" t="str">
        <f>'Filter-Duplication'!E81</f>
        <v>Accepted</v>
      </c>
      <c r="G83" s="14">
        <f t="shared" si="3"/>
        <v>0</v>
      </c>
      <c r="H83" s="14" t="b">
        <f t="shared" si="4"/>
        <v>1</v>
      </c>
      <c r="I83" s="8" t="str">
        <f>IF(H83=FALSE,Filter1!E81,"")</f>
        <v/>
      </c>
      <c r="J83" s="8" t="str">
        <f>IF(I83=FALSE,'Filter-Duplication'!G81,"")</f>
        <v/>
      </c>
      <c r="K83" s="7" t="b">
        <f t="shared" si="5"/>
        <v>1</v>
      </c>
      <c r="L83" s="7"/>
    </row>
    <row r="84" ht="14.25" customHeight="1">
      <c r="A84" s="10" t="str">
        <f>Filter1!B82</f>
        <v>On the development of systems-of-systems based on the internet of things: A systematic mapping</v>
      </c>
      <c r="B84" s="11" t="str">
        <f>'Filter-Duplication'!B82</f>
        <v>On the development of systems-of-systems based on the internet of things: A systematic mapping</v>
      </c>
      <c r="C84" s="13" t="str">
        <f t="shared" si="1"/>
        <v>GS Search</v>
      </c>
      <c r="D84" s="11" t="b">
        <f t="shared" si="2"/>
        <v>1</v>
      </c>
      <c r="E84" s="7" t="str">
        <f>Filter1!D82</f>
        <v>Accepted</v>
      </c>
      <c r="F84" s="7" t="str">
        <f>'Filter-Duplication'!E82</f>
        <v>Accepted</v>
      </c>
      <c r="G84" s="14">
        <f t="shared" si="3"/>
        <v>0</v>
      </c>
      <c r="H84" s="14" t="b">
        <f t="shared" si="4"/>
        <v>1</v>
      </c>
      <c r="I84" s="8" t="str">
        <f>IF(H84=FALSE,Filter1!E82,"")</f>
        <v/>
      </c>
      <c r="J84" s="8" t="str">
        <f>IF(I84=FALSE,'Filter-Duplication'!G82,"")</f>
        <v/>
      </c>
      <c r="K84" s="7" t="b">
        <f t="shared" si="5"/>
        <v>1</v>
      </c>
      <c r="L84" s="7"/>
    </row>
    <row r="85" ht="14.25" customHeight="1">
      <c r="A85" s="10" t="str">
        <f>Filter1!B83</f>
        <v>Platform simulation based unmanned aircraft systems design</v>
      </c>
      <c r="B85" s="11" t="str">
        <f>'Filter-Duplication'!B83</f>
        <v>Platform simulation based unmanned aircraft systems design</v>
      </c>
      <c r="C85" s="13" t="str">
        <f t="shared" si="1"/>
        <v>GS Search</v>
      </c>
      <c r="D85" s="11" t="b">
        <f t="shared" si="2"/>
        <v>1</v>
      </c>
      <c r="E85" s="7" t="str">
        <f>Filter1!D83</f>
        <v>Rejected</v>
      </c>
      <c r="F85" s="7" t="str">
        <f>'Filter-Duplication'!E83</f>
        <v>Rejected</v>
      </c>
      <c r="G85" s="14">
        <f t="shared" si="3"/>
        <v>0</v>
      </c>
      <c r="H85" s="14" t="b">
        <f t="shared" si="4"/>
        <v>1</v>
      </c>
      <c r="I85" s="8" t="str">
        <f>IF(H85=FALSE,Filter1!E83,"")</f>
        <v/>
      </c>
      <c r="J85" s="8" t="str">
        <f>IF(I85=FALSE,'Filter-Duplication'!G83,"")</f>
        <v/>
      </c>
      <c r="K85" s="7" t="b">
        <f t="shared" si="5"/>
        <v>0</v>
      </c>
      <c r="L85" s="7"/>
    </row>
    <row r="86" ht="14.25" customHeight="1">
      <c r="A86" s="10" t="str">
        <f>Filter1!B84</f>
        <v>Potential factors influencing systems engineering and integration: A model and its application to the ELI-ALPS' research technology systems</v>
      </c>
      <c r="B86" s="11" t="str">
        <f>'Filter-Duplication'!B84</f>
        <v>Potential factors influencing systems engineering and integration: A model and its application to the ELI-ALPS' research technology systems</v>
      </c>
      <c r="C86" s="13" t="str">
        <f t="shared" si="1"/>
        <v>GS Search</v>
      </c>
      <c r="D86" s="11" t="b">
        <f t="shared" si="2"/>
        <v>1</v>
      </c>
      <c r="E86" s="7" t="str">
        <f>Filter1!D84</f>
        <v>Rejected</v>
      </c>
      <c r="F86" s="7" t="str">
        <f>'Filter-Duplication'!E84</f>
        <v>Rejected</v>
      </c>
      <c r="G86" s="14">
        <f t="shared" si="3"/>
        <v>0</v>
      </c>
      <c r="H86" s="14" t="b">
        <f t="shared" si="4"/>
        <v>1</v>
      </c>
      <c r="I86" s="8" t="str">
        <f>IF(H86=FALSE,Filter1!E84,"")</f>
        <v/>
      </c>
      <c r="J86" s="8" t="str">
        <f>IF(I86=FALSE,'Filter-Duplication'!G84,"")</f>
        <v/>
      </c>
      <c r="K86" s="7" t="b">
        <f t="shared" si="5"/>
        <v>0</v>
      </c>
      <c r="L86" s="7"/>
    </row>
    <row r="87" ht="14.25" customHeight="1">
      <c r="A87" s="10" t="str">
        <f>Filter1!B85</f>
        <v>Proceedings - 2015 9th Brazilian Symposium on Software Components, Architectures and Reuse, SBCARS 2015</v>
      </c>
      <c r="B87" s="11" t="str">
        <f>'Filter-Duplication'!B85</f>
        <v>Proceedings - 2015 9th Brazilian Symposium on Software Components, Architectures and Reuse, SBCARS 2015</v>
      </c>
      <c r="C87" s="13" t="str">
        <f t="shared" si="1"/>
        <v>GS Search</v>
      </c>
      <c r="D87" s="11" t="b">
        <f t="shared" si="2"/>
        <v>1</v>
      </c>
      <c r="E87" s="7" t="str">
        <f>Filter1!D85</f>
        <v>Rejected</v>
      </c>
      <c r="F87" s="7" t="str">
        <f>'Filter-Duplication'!E85</f>
        <v>Rejected</v>
      </c>
      <c r="G87" s="14">
        <f t="shared" si="3"/>
        <v>0</v>
      </c>
      <c r="H87" s="14" t="b">
        <f t="shared" si="4"/>
        <v>1</v>
      </c>
      <c r="I87" s="8" t="str">
        <f>IF(H87=FALSE,Filter1!E85,"")</f>
        <v/>
      </c>
      <c r="J87" s="8" t="str">
        <f>IF(I87=FALSE,'Filter-Duplication'!G85,"")</f>
        <v/>
      </c>
      <c r="K87" s="7" t="b">
        <f t="shared" si="5"/>
        <v>0</v>
      </c>
      <c r="L87" s="7"/>
    </row>
    <row r="88" ht="14.25" customHeight="1">
      <c r="A88" s="10" t="str">
        <f>Filter1!B86</f>
        <v>Proceedings - 3rd International Workshop on Software Engineering for Systems-of-Systems, SESoS 2015</v>
      </c>
      <c r="B88" s="11" t="str">
        <f>'Filter-Duplication'!B86</f>
        <v>Proceedings - 3rd International Workshop on Software Engineering for Systems-of-Systems, SESoS 2015</v>
      </c>
      <c r="C88" s="13" t="str">
        <f t="shared" si="1"/>
        <v>GS Search</v>
      </c>
      <c r="D88" s="11" t="b">
        <f t="shared" si="2"/>
        <v>1</v>
      </c>
      <c r="E88" s="7" t="str">
        <f>Filter1!D86</f>
        <v>Rejected</v>
      </c>
      <c r="F88" s="7" t="str">
        <f>'Filter-Duplication'!E86</f>
        <v>Rejected</v>
      </c>
      <c r="G88" s="14">
        <f t="shared" si="3"/>
        <v>0</v>
      </c>
      <c r="H88" s="14" t="b">
        <f t="shared" si="4"/>
        <v>1</v>
      </c>
      <c r="I88" s="8" t="str">
        <f>IF(H88=FALSE,Filter1!E86,"")</f>
        <v/>
      </c>
      <c r="J88" s="8" t="str">
        <f>IF(I88=FALSE,'Filter-Duplication'!G86,"")</f>
        <v/>
      </c>
      <c r="K88" s="7" t="b">
        <f t="shared" si="5"/>
        <v>0</v>
      </c>
      <c r="L88" s="7"/>
    </row>
    <row r="89" ht="14.25" customHeight="1">
      <c r="A89" s="10" t="str">
        <f>Filter1!B87</f>
        <v>Proceedings - 4th International Workshop on Software Engineering for Systems-of-Systems, SESoS 2016</v>
      </c>
      <c r="B89" s="11" t="str">
        <f>'Filter-Duplication'!B87</f>
        <v>Proceedings - 4th International Workshop on Software Engineering for Systems-of-Systems, SESoS 2016</v>
      </c>
      <c r="C89" s="13" t="str">
        <f t="shared" si="1"/>
        <v>GS Search</v>
      </c>
      <c r="D89" s="11" t="b">
        <f t="shared" si="2"/>
        <v>1</v>
      </c>
      <c r="E89" s="7" t="str">
        <f>Filter1!D87</f>
        <v>Rejected</v>
      </c>
      <c r="F89" s="7" t="str">
        <f>'Filter-Duplication'!E87</f>
        <v>Rejected</v>
      </c>
      <c r="G89" s="14">
        <f t="shared" si="3"/>
        <v>0</v>
      </c>
      <c r="H89" s="14" t="b">
        <f t="shared" si="4"/>
        <v>1</v>
      </c>
      <c r="I89" s="8" t="str">
        <f>IF(H89=FALSE,Filter1!E87,"")</f>
        <v/>
      </c>
      <c r="J89" s="8" t="str">
        <f>IF(I89=FALSE,'Filter-Duplication'!G87,"")</f>
        <v/>
      </c>
      <c r="K89" s="7" t="b">
        <f t="shared" si="5"/>
        <v>0</v>
      </c>
      <c r="L89" s="7"/>
    </row>
    <row r="90" ht="14.25" customHeight="1">
      <c r="A90" s="10" t="str">
        <f>Filter1!B88</f>
        <v>Proceedings - Asia-Pacific Software Engineering Conference, APSEC</v>
      </c>
      <c r="B90" s="11" t="str">
        <f>'Filter-Duplication'!B88</f>
        <v>Proceedings - Asia-Pacific Software Engineering Conference, APSEC</v>
      </c>
      <c r="C90" s="13" t="str">
        <f t="shared" si="1"/>
        <v>GS Search</v>
      </c>
      <c r="D90" s="11" t="b">
        <f t="shared" si="2"/>
        <v>1</v>
      </c>
      <c r="E90" s="7" t="str">
        <f>Filter1!D88</f>
        <v>Rejected</v>
      </c>
      <c r="F90" s="7" t="str">
        <f>'Filter-Duplication'!E88</f>
        <v>Rejected</v>
      </c>
      <c r="G90" s="14">
        <f t="shared" si="3"/>
        <v>0</v>
      </c>
      <c r="H90" s="14" t="b">
        <f t="shared" si="4"/>
        <v>1</v>
      </c>
      <c r="I90" s="8" t="str">
        <f>IF(H90=FALSE,Filter1!E88,"")</f>
        <v/>
      </c>
      <c r="J90" s="8" t="str">
        <f>IF(I90=FALSE,'Filter-Duplication'!G88,"")</f>
        <v/>
      </c>
      <c r="K90" s="7" t="b">
        <f t="shared" si="5"/>
        <v>0</v>
      </c>
      <c r="L90" s="7"/>
    </row>
    <row r="91" ht="14.25" customHeight="1">
      <c r="A91" s="10" t="str">
        <f>Filter1!B89</f>
        <v>Proceedings of the 2016 42nd Latin American Computing Conference, CLEI 2016</v>
      </c>
      <c r="B91" s="11" t="str">
        <f>'Filter-Duplication'!B89</f>
        <v>Proceedings of the 2016 42nd Latin American Computing Conference, CLEI 2016</v>
      </c>
      <c r="C91" s="13" t="str">
        <f t="shared" si="1"/>
        <v>GS Search</v>
      </c>
      <c r="D91" s="11" t="b">
        <f t="shared" si="2"/>
        <v>1</v>
      </c>
      <c r="E91" s="7" t="str">
        <f>Filter1!D89</f>
        <v>Rejected</v>
      </c>
      <c r="F91" s="7" t="str">
        <f>'Filter-Duplication'!E89</f>
        <v>Rejected</v>
      </c>
      <c r="G91" s="14">
        <f t="shared" si="3"/>
        <v>0</v>
      </c>
      <c r="H91" s="14" t="b">
        <f t="shared" si="4"/>
        <v>1</v>
      </c>
      <c r="I91" s="8" t="str">
        <f>IF(H91=FALSE,Filter1!E89,"")</f>
        <v/>
      </c>
      <c r="J91" s="8" t="str">
        <f>IF(I91=FALSE,'Filter-Duplication'!G89,"")</f>
        <v/>
      </c>
      <c r="K91" s="7" t="b">
        <f t="shared" si="5"/>
        <v>0</v>
      </c>
      <c r="L91" s="7"/>
    </row>
    <row r="92" ht="14.25" customHeight="1">
      <c r="A92" s="10" t="str">
        <f>Filter1!B90</f>
        <v>QoSA 2013 - Proceedings of the 9th International ACM Sigsoft Conference on the Quality of Software Architectures</v>
      </c>
      <c r="B92" s="11" t="str">
        <f>'Filter-Duplication'!B90</f>
        <v>QoSA 2013 - Proceedings of the 9th International ACM Sigsoft Conference on the Quality of Software Architectures</v>
      </c>
      <c r="C92" s="13" t="str">
        <f t="shared" si="1"/>
        <v>GS Search</v>
      </c>
      <c r="D92" s="11" t="b">
        <f t="shared" si="2"/>
        <v>1</v>
      </c>
      <c r="E92" s="7" t="str">
        <f>Filter1!D90</f>
        <v>Rejected</v>
      </c>
      <c r="F92" s="7" t="str">
        <f>'Filter-Duplication'!E90</f>
        <v>Rejected</v>
      </c>
      <c r="G92" s="14">
        <f t="shared" si="3"/>
        <v>0</v>
      </c>
      <c r="H92" s="14" t="b">
        <f t="shared" si="4"/>
        <v>1</v>
      </c>
      <c r="I92" s="8" t="str">
        <f>IF(H92=FALSE,Filter1!E90,"")</f>
        <v/>
      </c>
      <c r="J92" s="8" t="str">
        <f>IF(I92=FALSE,'Filter-Duplication'!G90,"")</f>
        <v/>
      </c>
      <c r="K92" s="7" t="b">
        <f t="shared" si="5"/>
        <v>0</v>
      </c>
      <c r="L92" s="7"/>
    </row>
    <row r="93" ht="14.25" customHeight="1">
      <c r="A93" s="10" t="str">
        <f>Filter1!B91</f>
        <v>Quality {Function} {Deployment} {Based} {Conceptual} {Framework} for {Designing} {Resilient} {Urban} {Infrastructure} {System} of {Systems}</v>
      </c>
      <c r="B93" s="11" t="str">
        <f>'Filter-Duplication'!B91</f>
        <v>Quality {Function} {Deployment} {Based} {Conceptual} {Framework} for {Designing} {Resilient} {Urban} {Infrastructure} {System} of {Systems}</v>
      </c>
      <c r="C93" s="13" t="str">
        <f t="shared" si="1"/>
        <v>GS Search</v>
      </c>
      <c r="D93" s="11" t="b">
        <f t="shared" si="2"/>
        <v>1</v>
      </c>
      <c r="E93" s="7" t="str">
        <f>Filter1!D91</f>
        <v>Rejected</v>
      </c>
      <c r="F93" s="7" t="str">
        <f>'Filter-Duplication'!E91</f>
        <v>Rejected</v>
      </c>
      <c r="G93" s="14">
        <f t="shared" si="3"/>
        <v>0</v>
      </c>
      <c r="H93" s="14" t="b">
        <f t="shared" si="4"/>
        <v>1</v>
      </c>
      <c r="I93" s="8" t="str">
        <f>IF(H93=FALSE,Filter1!E91,"")</f>
        <v/>
      </c>
      <c r="J93" s="8" t="str">
        <f>IF(I93=FALSE,'Filter-Duplication'!G91,"")</f>
        <v/>
      </c>
      <c r="K93" s="7" t="b">
        <f t="shared" si="5"/>
        <v>0</v>
      </c>
      <c r="L93" s="7"/>
    </row>
    <row r="94" ht="14.25" customHeight="1">
      <c r="A94" s="10" t="str">
        <f>Filter1!B92</f>
        <v>Quality Attributes of Systems-of-Systems: A Systematic Literature Review</v>
      </c>
      <c r="B94" s="11" t="str">
        <f>'Filter-Duplication'!B92</f>
        <v>Quality Attributes of Systems-of-Systems: A Systematic Literature Review</v>
      </c>
      <c r="C94" s="13" t="str">
        <f t="shared" si="1"/>
        <v>GS Search</v>
      </c>
      <c r="D94" s="11" t="b">
        <f t="shared" si="2"/>
        <v>1</v>
      </c>
      <c r="E94" s="7" t="str">
        <f>Filter1!D92</f>
        <v>Accepted</v>
      </c>
      <c r="F94" s="7" t="str">
        <f>'Filter-Duplication'!E92</f>
        <v>Accepted</v>
      </c>
      <c r="G94" s="14">
        <f t="shared" si="3"/>
        <v>0</v>
      </c>
      <c r="H94" s="14" t="b">
        <f t="shared" si="4"/>
        <v>1</v>
      </c>
      <c r="I94" s="8" t="str">
        <f>IF(H94=FALSE,Filter1!E92,"")</f>
        <v/>
      </c>
      <c r="J94" s="8" t="str">
        <f>IF(I94=FALSE,'Filter-Duplication'!G92,"")</f>
        <v/>
      </c>
      <c r="K94" s="7" t="b">
        <f t="shared" si="5"/>
        <v>1</v>
      </c>
      <c r="L94" s="7"/>
    </row>
    <row r="95" ht="14.25" customHeight="1">
      <c r="A95" s="10" t="str">
        <f>Filter1!B93</f>
        <v>Reconciling {Systems}-{Theoretic} and {Component}-{Centric} {Methods} for {Safety} and {Security} {Co}-analysis</v>
      </c>
      <c r="B95" s="11" t="str">
        <f>'Filter-Duplication'!B93</f>
        <v>Reconciling {Systems}-{Theoretic} and {Component}-{Centric} {Methods} for {Safety} and {Security} {Co}-analysis</v>
      </c>
      <c r="C95" s="13" t="str">
        <f t="shared" si="1"/>
        <v>GS Search</v>
      </c>
      <c r="D95" s="11" t="b">
        <f t="shared" si="2"/>
        <v>1</v>
      </c>
      <c r="E95" s="7" t="str">
        <f>Filter1!D93</f>
        <v>Rejected</v>
      </c>
      <c r="F95" s="7" t="str">
        <f>'Filter-Duplication'!E93</f>
        <v>Rejected</v>
      </c>
      <c r="G95" s="14">
        <f t="shared" si="3"/>
        <v>0</v>
      </c>
      <c r="H95" s="14" t="b">
        <f t="shared" si="4"/>
        <v>1</v>
      </c>
      <c r="I95" s="8" t="str">
        <f>IF(H95=FALSE,Filter1!E93,"")</f>
        <v/>
      </c>
      <c r="J95" s="8" t="str">
        <f>IF(I95=FALSE,'Filter-Duplication'!G93,"")</f>
        <v/>
      </c>
      <c r="K95" s="7" t="b">
        <f t="shared" si="5"/>
        <v>0</v>
      </c>
      <c r="L95" s="7"/>
    </row>
    <row r="96" ht="14.25" customHeight="1">
      <c r="A96" s="10" t="str">
        <f>Filter1!B94</f>
        <v>Reference {Architectures}</v>
      </c>
      <c r="B96" s="11" t="str">
        <f>'Filter-Duplication'!B94</f>
        <v>Reference {Architectures}</v>
      </c>
      <c r="C96" s="13" t="str">
        <f t="shared" si="1"/>
        <v>GS Search</v>
      </c>
      <c r="D96" s="11" t="b">
        <f t="shared" si="2"/>
        <v>1</v>
      </c>
      <c r="E96" s="7" t="str">
        <f>Filter1!D94</f>
        <v>Rejected</v>
      </c>
      <c r="F96" s="7" t="str">
        <f>'Filter-Duplication'!E94</f>
        <v>Rejected</v>
      </c>
      <c r="G96" s="14">
        <f t="shared" si="3"/>
        <v>0</v>
      </c>
      <c r="H96" s="14" t="b">
        <f t="shared" si="4"/>
        <v>1</v>
      </c>
      <c r="I96" s="8" t="str">
        <f>IF(H96=FALSE,Filter1!E94,"")</f>
        <v/>
      </c>
      <c r="J96" s="8" t="str">
        <f>IF(I96=FALSE,'Filter-Duplication'!G94,"")</f>
        <v/>
      </c>
      <c r="K96" s="7" t="b">
        <f t="shared" si="5"/>
        <v>0</v>
      </c>
      <c r="L96" s="7"/>
    </row>
    <row r="97" ht="14.25" customHeight="1">
      <c r="A97" s="10" t="str">
        <f>Filter1!B95</f>
        <v>Requirements for smart cities: Results from a systematic review of literature</v>
      </c>
      <c r="B97" s="11" t="str">
        <f>'Filter-Duplication'!B95</f>
        <v>Requirements for smart cities: Results from a systematic review of literature</v>
      </c>
      <c r="C97" s="13" t="str">
        <f t="shared" si="1"/>
        <v>GS Search</v>
      </c>
      <c r="D97" s="11" t="b">
        <f t="shared" si="2"/>
        <v>1</v>
      </c>
      <c r="E97" s="7" t="str">
        <f>Filter1!D95</f>
        <v>Accepted</v>
      </c>
      <c r="F97" s="7" t="str">
        <f>'Filter-Duplication'!E95</f>
        <v>Rejected</v>
      </c>
      <c r="G97" s="14">
        <f t="shared" si="3"/>
        <v>1</v>
      </c>
      <c r="H97" s="14" t="b">
        <f t="shared" si="4"/>
        <v>0</v>
      </c>
      <c r="I97" s="8" t="str">
        <f>IF(H97=FALSE,Filter1!E95,"")</f>
        <v/>
      </c>
      <c r="J97" s="8" t="str">
        <f>IF(I97=FALSE,'Filter-Duplication'!G95,"")</f>
        <v>insufficient relation with SoS</v>
      </c>
      <c r="K97" s="7" t="b">
        <f t="shared" si="5"/>
        <v>0</v>
      </c>
      <c r="L97" s="7"/>
    </row>
    <row r="98" ht="14.25" customHeight="1">
      <c r="A98" s="10" t="str">
        <f>Filter1!B96</f>
        <v>Requirements monitoring frameworks: A systematic review</v>
      </c>
      <c r="B98" s="11" t="str">
        <f>'Filter-Duplication'!B96</f>
        <v>Requirements monitoring frameworks: A systematic review</v>
      </c>
      <c r="C98" s="13" t="str">
        <f t="shared" si="1"/>
        <v>GS Search</v>
      </c>
      <c r="D98" s="11" t="b">
        <f t="shared" si="2"/>
        <v>1</v>
      </c>
      <c r="E98" s="7" t="str">
        <f>Filter1!D96</f>
        <v>Accepted</v>
      </c>
      <c r="F98" s="7" t="str">
        <f>'Filter-Duplication'!E96</f>
        <v>Accepted</v>
      </c>
      <c r="G98" s="14">
        <f t="shared" si="3"/>
        <v>0</v>
      </c>
      <c r="H98" s="14" t="b">
        <f t="shared" si="4"/>
        <v>1</v>
      </c>
      <c r="I98" s="8" t="str">
        <f>IF(H98=FALSE,Filter1!E96,"")</f>
        <v/>
      </c>
      <c r="J98" s="8" t="str">
        <f>IF(I98=FALSE,'Filter-Duplication'!G96,"")</f>
        <v/>
      </c>
      <c r="K98" s="7" t="b">
        <f t="shared" si="5"/>
        <v>1</v>
      </c>
      <c r="L98" s="8" t="s">
        <v>654</v>
      </c>
    </row>
    <row r="99" ht="14.25" customHeight="1">
      <c r="A99" s="10" t="str">
        <f>Filter1!B97</f>
        <v>Rethinking Interoperability in Contemporary Software Systems</v>
      </c>
      <c r="B99" s="11" t="str">
        <f>'Filter-Duplication'!B97</f>
        <v>Rethinking Interoperability in Contemporary Software Systems</v>
      </c>
      <c r="C99" s="13" t="str">
        <f t="shared" si="1"/>
        <v>GS Search</v>
      </c>
      <c r="D99" s="11" t="b">
        <f t="shared" si="2"/>
        <v>1</v>
      </c>
      <c r="E99" s="7" t="str">
        <f>Filter1!D97</f>
        <v>Accepted</v>
      </c>
      <c r="F99" s="7" t="str">
        <f>'Filter-Duplication'!E97</f>
        <v>Accepted</v>
      </c>
      <c r="G99" s="14">
        <f t="shared" si="3"/>
        <v>0</v>
      </c>
      <c r="H99" s="14" t="b">
        <f t="shared" si="4"/>
        <v>1</v>
      </c>
      <c r="I99" s="8" t="str">
        <f>IF(H99=FALSE,Filter1!E97,"")</f>
        <v/>
      </c>
      <c r="J99" s="8" t="str">
        <f>IF(I99=FALSE,'Filter-Duplication'!G97,"")</f>
        <v/>
      </c>
      <c r="K99" s="7" t="b">
        <f t="shared" si="5"/>
        <v>1</v>
      </c>
      <c r="L99" s="7"/>
    </row>
    <row r="100" ht="14.25" customHeight="1">
      <c r="A100" s="10" t="str">
        <f>Filter1!B98</f>
        <v>Second-{Generation} {Product} {Line} {Engineering}: {A} {Case} {Study} at {General} {Motors}</v>
      </c>
      <c r="B100" s="11" t="str">
        <f>'Filter-Duplication'!B98</f>
        <v>Second-{Generation} {Product} {Line} {Engineering}: {A} {Case} {Study} at {General} {Motors}</v>
      </c>
      <c r="C100" s="13" t="str">
        <f t="shared" si="1"/>
        <v>GS Search</v>
      </c>
      <c r="D100" s="11" t="b">
        <f t="shared" si="2"/>
        <v>1</v>
      </c>
      <c r="E100" s="7" t="str">
        <f>Filter1!D98</f>
        <v>Rejected</v>
      </c>
      <c r="F100" s="7" t="str">
        <f>'Filter-Duplication'!E98</f>
        <v>Rejected</v>
      </c>
      <c r="G100" s="14">
        <f t="shared" si="3"/>
        <v>0</v>
      </c>
      <c r="H100" s="14" t="b">
        <f t="shared" si="4"/>
        <v>1</v>
      </c>
      <c r="I100" s="8" t="str">
        <f>IF(H100=FALSE,Filter1!E98,"")</f>
        <v/>
      </c>
      <c r="J100" s="8" t="str">
        <f>IF(I100=FALSE,'Filter-Duplication'!G98,"")</f>
        <v/>
      </c>
      <c r="K100" s="7" t="b">
        <f t="shared" si="5"/>
        <v>0</v>
      </c>
      <c r="L100" s="7"/>
    </row>
    <row r="101" ht="14.25" customHeight="1">
      <c r="A101" s="10" t="str">
        <f>Filter1!B99</f>
        <v>Simplifying the {Creation} and {Use} of the {Risk} {Matrix}</v>
      </c>
      <c r="B101" s="11" t="str">
        <f>'Filter-Duplication'!B99</f>
        <v>Simplifying the {Creation} and {Use} of the {Risk} {Matrix}</v>
      </c>
      <c r="C101" s="13" t="str">
        <f t="shared" si="1"/>
        <v>GS Search</v>
      </c>
      <c r="D101" s="11" t="b">
        <f t="shared" si="2"/>
        <v>1</v>
      </c>
      <c r="E101" s="7" t="str">
        <f>Filter1!D99</f>
        <v>Rejected</v>
      </c>
      <c r="F101" s="7" t="str">
        <f>'Filter-Duplication'!E99</f>
        <v>Rejected</v>
      </c>
      <c r="G101" s="14">
        <f t="shared" si="3"/>
        <v>0</v>
      </c>
      <c r="H101" s="14" t="b">
        <f t="shared" si="4"/>
        <v>1</v>
      </c>
      <c r="I101" s="8" t="str">
        <f>IF(H101=FALSE,Filter1!E99,"")</f>
        <v/>
      </c>
      <c r="J101" s="8" t="str">
        <f>IF(I101=FALSE,'Filter-Duplication'!G99,"")</f>
        <v/>
      </c>
      <c r="K101" s="7" t="b">
        <f t="shared" si="5"/>
        <v>0</v>
      </c>
      <c r="L101" s="7"/>
    </row>
    <row r="102" ht="14.25" customHeight="1">
      <c r="A102" s="10" t="str">
        <f>Filter1!B100</f>
        <v>Skating to {Where} the {Puck} {Is} {Going}: {Future} {Systems} and {Software} {Engineering} {Opportunities} and {Challenges}</v>
      </c>
      <c r="B102" s="11" t="str">
        <f>'Filter-Duplication'!B100</f>
        <v>Skating to {Where} the {Puck} {Is} {Going}: {Future} {Systems} and {Software} {Engineering} {Opportunities} and {Challenges}</v>
      </c>
      <c r="C102" s="13" t="str">
        <f t="shared" si="1"/>
        <v>GS Search</v>
      </c>
      <c r="D102" s="11" t="b">
        <f t="shared" si="2"/>
        <v>1</v>
      </c>
      <c r="E102" s="7" t="str">
        <f>Filter1!D100</f>
        <v>Rejected</v>
      </c>
      <c r="F102" s="7" t="str">
        <f>'Filter-Duplication'!E100</f>
        <v>Rejected</v>
      </c>
      <c r="G102" s="14">
        <f t="shared" si="3"/>
        <v>0</v>
      </c>
      <c r="H102" s="14" t="b">
        <f t="shared" si="4"/>
        <v>1</v>
      </c>
      <c r="I102" s="8" t="str">
        <f>IF(H102=FALSE,Filter1!E100,"")</f>
        <v/>
      </c>
      <c r="J102" s="8" t="str">
        <f>IF(I102=FALSE,'Filter-Duplication'!G100,"")</f>
        <v/>
      </c>
      <c r="K102" s="7" t="b">
        <f t="shared" si="5"/>
        <v>0</v>
      </c>
      <c r="L102" s="7"/>
    </row>
    <row r="103" ht="14.25" customHeight="1">
      <c r="A103" s="10" t="str">
        <f>Filter1!B101</f>
        <v>Smart Disability: A smart system of systems approach to disability</v>
      </c>
      <c r="B103" s="11" t="str">
        <f>'Filter-Duplication'!B101</f>
        <v>Smart Disability: A smart system of systems approach to disability</v>
      </c>
      <c r="C103" s="13" t="str">
        <f t="shared" si="1"/>
        <v>GS Search</v>
      </c>
      <c r="D103" s="11" t="b">
        <f t="shared" si="2"/>
        <v>1</v>
      </c>
      <c r="E103" s="7" t="str">
        <f>Filter1!D101</f>
        <v>Rejected</v>
      </c>
      <c r="F103" s="7" t="str">
        <f>'Filter-Duplication'!E101</f>
        <v>Rejected</v>
      </c>
      <c r="G103" s="14">
        <f t="shared" si="3"/>
        <v>0</v>
      </c>
      <c r="H103" s="14" t="b">
        <f t="shared" si="4"/>
        <v>1</v>
      </c>
      <c r="I103" s="8" t="str">
        <f>IF(H103=FALSE,Filter1!E101,"")</f>
        <v/>
      </c>
      <c r="J103" s="8" t="str">
        <f>IF(I103=FALSE,'Filter-Duplication'!G101,"")</f>
        <v/>
      </c>
      <c r="K103" s="7" t="b">
        <f t="shared" si="5"/>
        <v>0</v>
      </c>
      <c r="L103" s="7"/>
    </row>
    <row r="104" ht="14.25" customHeight="1">
      <c r="A104" s="10" t="str">
        <f>Filter1!B102</f>
        <v>SmartDisability: A smart system of systems approach to disability</v>
      </c>
      <c r="B104" s="11" t="str">
        <f>'Filter-Duplication'!B102</f>
        <v>SmartDisability: A smart system of systems approach to disability</v>
      </c>
      <c r="C104" s="13" t="str">
        <f t="shared" si="1"/>
        <v>GS Search</v>
      </c>
      <c r="D104" s="11" t="b">
        <f t="shared" si="2"/>
        <v>1</v>
      </c>
      <c r="E104" s="7" t="str">
        <f>Filter1!D102</f>
        <v>Rejected</v>
      </c>
      <c r="F104" s="7" t="str">
        <f>'Filter-Duplication'!E102</f>
        <v>Rejected</v>
      </c>
      <c r="G104" s="14">
        <f t="shared" si="3"/>
        <v>0</v>
      </c>
      <c r="H104" s="14" t="b">
        <f t="shared" si="4"/>
        <v>1</v>
      </c>
      <c r="I104" s="8" t="str">
        <f>IF(H104=FALSE,Filter1!E102,"")</f>
        <v/>
      </c>
      <c r="J104" s="8" t="str">
        <f>IF(I104=FALSE,'Filter-Duplication'!G102,"")</f>
        <v/>
      </c>
      <c r="K104" s="7" t="b">
        <f t="shared" si="5"/>
        <v>0</v>
      </c>
      <c r="L104" s="7"/>
    </row>
    <row r="105" ht="14.25" customHeight="1">
      <c r="A105" s="10" t="str">
        <f>Filter1!B103</f>
        <v>Software {Architecture} {Challenges} and {Emerging} {Research} in {Software}-{Intensive} {Systems}-of-{Systems}</v>
      </c>
      <c r="B105" s="11" t="str">
        <f>'Filter-Duplication'!B103</f>
        <v>Software {Architecture} {Challenges} and {Emerging} {Research} in {Software}-{Intensive} {Systems}-of-{Systems}</v>
      </c>
      <c r="C105" s="13" t="str">
        <f t="shared" si="1"/>
        <v>GS Search</v>
      </c>
      <c r="D105" s="11" t="b">
        <f t="shared" si="2"/>
        <v>1</v>
      </c>
      <c r="E105" s="7" t="str">
        <f>Filter1!D103</f>
        <v>Rejected</v>
      </c>
      <c r="F105" s="7" t="str">
        <f>'Filter-Duplication'!E103</f>
        <v>Rejected</v>
      </c>
      <c r="G105" s="14">
        <f t="shared" si="3"/>
        <v>0</v>
      </c>
      <c r="H105" s="14" t="b">
        <f t="shared" si="4"/>
        <v>1</v>
      </c>
      <c r="I105" s="8" t="str">
        <f>IF(H105=FALSE,Filter1!E103,"")</f>
        <v/>
      </c>
      <c r="J105" s="8" t="str">
        <f>IF(I105=FALSE,'Filter-Duplication'!G103,"")</f>
        <v/>
      </c>
      <c r="K105" s="7" t="b">
        <f t="shared" si="5"/>
        <v>0</v>
      </c>
      <c r="L105" s="7"/>
    </row>
    <row r="106" ht="14.25" customHeight="1">
      <c r="A106" s="10" t="str">
        <f>Filter1!B104</f>
        <v>Software architectures for health care cyber-physical systems: {A} systematic literature review</v>
      </c>
      <c r="B106" s="11" t="str">
        <f>'Filter-Duplication'!B104</f>
        <v>Software architectures for health care cyber-physical systems: {A} systematic literature review</v>
      </c>
      <c r="C106" s="13" t="str">
        <f t="shared" si="1"/>
        <v>GS Search</v>
      </c>
      <c r="D106" s="11" t="b">
        <f t="shared" si="2"/>
        <v>1</v>
      </c>
      <c r="E106" s="7" t="str">
        <f>Filter1!D104</f>
        <v>Accepted</v>
      </c>
      <c r="F106" s="7" t="str">
        <f>'Filter-Duplication'!E104</f>
        <v>Rejected</v>
      </c>
      <c r="G106" s="14">
        <f t="shared" si="3"/>
        <v>1</v>
      </c>
      <c r="H106" s="14" t="b">
        <f t="shared" si="4"/>
        <v>0</v>
      </c>
      <c r="I106" s="8" t="str">
        <f>IF(H106=FALSE,Filter1!E104,"")</f>
        <v>Included in the QGS</v>
      </c>
      <c r="J106" s="8" t="str">
        <f>IF(I106=FALSE,'Filter-Duplication'!G104,"")</f>
        <v/>
      </c>
      <c r="K106" s="7" t="b">
        <f t="shared" si="5"/>
        <v>0</v>
      </c>
      <c r="L106" s="7"/>
    </row>
    <row r="107" ht="14.25" customHeight="1">
      <c r="A107" s="10" t="str">
        <f>Filter1!B105</f>
        <v>Software integration in global software development: {Challenges} for {GSD} vendors</v>
      </c>
      <c r="B107" s="11" t="str">
        <f>'Filter-Duplication'!B105</f>
        <v>Software integration in global software development: {Challenges} for {GSD} vendors</v>
      </c>
      <c r="C107" s="13" t="str">
        <f t="shared" si="1"/>
        <v>GS Search</v>
      </c>
      <c r="D107" s="11" t="b">
        <f t="shared" si="2"/>
        <v>1</v>
      </c>
      <c r="E107" s="7" t="str">
        <f>Filter1!D105</f>
        <v>Rejected</v>
      </c>
      <c r="F107" s="7" t="str">
        <f>'Filter-Duplication'!E105</f>
        <v>Rejected</v>
      </c>
      <c r="G107" s="14">
        <f t="shared" si="3"/>
        <v>0</v>
      </c>
      <c r="H107" s="14" t="b">
        <f t="shared" si="4"/>
        <v>1</v>
      </c>
      <c r="I107" s="8" t="str">
        <f>IF(H107=FALSE,Filter1!E105,"")</f>
        <v/>
      </c>
      <c r="J107" s="8" t="str">
        <f>IF(I107=FALSE,'Filter-Duplication'!G105,"")</f>
        <v/>
      </c>
      <c r="K107" s="7" t="b">
        <f t="shared" si="5"/>
        <v>0</v>
      </c>
      <c r="L107" s="7"/>
    </row>
    <row r="108" ht="14.25" customHeight="1">
      <c r="A108" s="10" t="str">
        <f>Filter1!B106</f>
        <v>Some {Future} {Software} {Engineering} {Opportunities} and {Challenges}</v>
      </c>
      <c r="B108" s="11" t="str">
        <f>'Filter-Duplication'!B106</f>
        <v>Some {Future} {Software} {Engineering} {Opportunities} and {Challenges}</v>
      </c>
      <c r="C108" s="13" t="str">
        <f t="shared" si="1"/>
        <v>GS Search</v>
      </c>
      <c r="D108" s="11" t="b">
        <f t="shared" si="2"/>
        <v>1</v>
      </c>
      <c r="E108" s="7" t="str">
        <f>Filter1!D106</f>
        <v>Rejected</v>
      </c>
      <c r="F108" s="7" t="str">
        <f>'Filter-Duplication'!E106</f>
        <v>Rejected</v>
      </c>
      <c r="G108" s="14">
        <f t="shared" si="3"/>
        <v>0</v>
      </c>
      <c r="H108" s="14" t="b">
        <f t="shared" si="4"/>
        <v>1</v>
      </c>
      <c r="I108" s="8" t="str">
        <f>IF(H108=FALSE,Filter1!E106,"")</f>
        <v/>
      </c>
      <c r="J108" s="8" t="str">
        <f>IF(I108=FALSE,'Filter-Duplication'!G106,"")</f>
        <v/>
      </c>
      <c r="K108" s="7" t="b">
        <f t="shared" si="5"/>
        <v>0</v>
      </c>
      <c r="L108" s="7"/>
    </row>
    <row r="109" ht="14.25" customHeight="1">
      <c r="A109" s="10" t="str">
        <f>Filter1!B107</f>
        <v>Special issue on software reuse</v>
      </c>
      <c r="B109" s="11" t="str">
        <f>'Filter-Duplication'!B107</f>
        <v>Special issue on software reuse</v>
      </c>
      <c r="C109" s="13" t="str">
        <f t="shared" si="1"/>
        <v>GS Search</v>
      </c>
      <c r="D109" s="11" t="b">
        <f t="shared" si="2"/>
        <v>1</v>
      </c>
      <c r="E109" s="7" t="str">
        <f>Filter1!D107</f>
        <v>Rejected</v>
      </c>
      <c r="F109" s="7" t="str">
        <f>'Filter-Duplication'!E107</f>
        <v>Rejected</v>
      </c>
      <c r="G109" s="14">
        <f t="shared" si="3"/>
        <v>0</v>
      </c>
      <c r="H109" s="14" t="b">
        <f t="shared" si="4"/>
        <v>1</v>
      </c>
      <c r="I109" s="8" t="str">
        <f>IF(H109=FALSE,Filter1!E107,"")</f>
        <v/>
      </c>
      <c r="J109" s="8" t="str">
        <f>IF(I109=FALSE,'Filter-Duplication'!G107,"")</f>
        <v/>
      </c>
      <c r="K109" s="7" t="b">
        <f t="shared" si="5"/>
        <v>0</v>
      </c>
      <c r="L109" s="7"/>
    </row>
    <row r="110" ht="14.25" customHeight="1">
      <c r="A110" s="10" t="str">
        <f>Filter1!B108</f>
        <v>System of {Systems} {Thinking} in {Policy} {Development}: {Challenges} and {Opportunities}</v>
      </c>
      <c r="B110" s="11" t="str">
        <f>'Filter-Duplication'!B108</f>
        <v>System of {Systems} {Thinking} in {Policy} {Development}: {Challenges} and {Opportunities}</v>
      </c>
      <c r="C110" s="13" t="str">
        <f t="shared" si="1"/>
        <v>GS Search</v>
      </c>
      <c r="D110" s="11" t="b">
        <f t="shared" si="2"/>
        <v>1</v>
      </c>
      <c r="E110" s="7" t="str">
        <f>Filter1!D108</f>
        <v>Rejected</v>
      </c>
      <c r="F110" s="7" t="str">
        <f>'Filter-Duplication'!E108</f>
        <v>Rejected</v>
      </c>
      <c r="G110" s="14">
        <f t="shared" si="3"/>
        <v>0</v>
      </c>
      <c r="H110" s="14" t="b">
        <f t="shared" si="4"/>
        <v>1</v>
      </c>
      <c r="I110" s="8" t="str">
        <f>IF(H110=FALSE,Filter1!E108,"")</f>
        <v/>
      </c>
      <c r="J110" s="8" t="str">
        <f>IF(I110=FALSE,'Filter-Duplication'!G108,"")</f>
        <v/>
      </c>
      <c r="K110" s="7" t="b">
        <f t="shared" si="5"/>
        <v>0</v>
      </c>
      <c r="L110" s="7"/>
    </row>
    <row r="111" ht="14.25" customHeight="1">
      <c r="A111" s="10" t="str">
        <f>Filter1!B109</f>
        <v>System of systems engineering and family of systems engineering from a standards perspective</v>
      </c>
      <c r="B111" s="11" t="str">
        <f>'Filter-Duplication'!B109</f>
        <v>System of systems engineering and family of systems engineering from a standards perspective</v>
      </c>
      <c r="C111" s="13" t="str">
        <f t="shared" si="1"/>
        <v>GS Search</v>
      </c>
      <c r="D111" s="11" t="b">
        <f t="shared" si="2"/>
        <v>1</v>
      </c>
      <c r="E111" s="7" t="str">
        <f>Filter1!D109</f>
        <v>Rejected</v>
      </c>
      <c r="F111" s="7" t="str">
        <f>'Filter-Duplication'!E109</f>
        <v>Rejected</v>
      </c>
      <c r="G111" s="14">
        <f t="shared" si="3"/>
        <v>0</v>
      </c>
      <c r="H111" s="14" t="b">
        <f t="shared" si="4"/>
        <v>1</v>
      </c>
      <c r="I111" s="8" t="str">
        <f>IF(H111=FALSE,Filter1!E109,"")</f>
        <v/>
      </c>
      <c r="J111" s="8" t="str">
        <f>IF(I111=FALSE,'Filter-Duplication'!G109,"")</f>
        <v/>
      </c>
      <c r="K111" s="7" t="b">
        <f t="shared" si="5"/>
        <v>0</v>
      </c>
      <c r="L111" s="7"/>
    </row>
    <row r="112" ht="14.25" customHeight="1">
      <c r="A112" s="10" t="str">
        <f>Filter1!B110</f>
        <v>System of systems requirements: A systematic literature review using snowballing</v>
      </c>
      <c r="B112" s="11" t="str">
        <f>'Filter-Duplication'!B110</f>
        <v>System of systems requirements: A systematic literature review using snowballing</v>
      </c>
      <c r="C112" s="13" t="str">
        <f t="shared" si="1"/>
        <v>GS Search</v>
      </c>
      <c r="D112" s="11" t="b">
        <f t="shared" si="2"/>
        <v>1</v>
      </c>
      <c r="E112" s="7" t="str">
        <f>Filter1!D110</f>
        <v>Rejected</v>
      </c>
      <c r="F112" s="7" t="str">
        <f>'Filter-Duplication'!E110</f>
        <v>Accepted</v>
      </c>
      <c r="G112" s="14">
        <f t="shared" si="3"/>
        <v>1</v>
      </c>
      <c r="H112" s="14" t="b">
        <f t="shared" si="4"/>
        <v>0</v>
      </c>
      <c r="I112" s="8" t="str">
        <f>IF(H112=FALSE,Filter1!E110,"")</f>
        <v>Claims to be a SLR, but extraction process is not clear.</v>
      </c>
      <c r="J112" s="8" t="str">
        <f>IF(I112=FALSE,'Filter-Duplication'!G110,"")</f>
        <v/>
      </c>
      <c r="K112" s="7" t="b">
        <f t="shared" si="5"/>
        <v>0</v>
      </c>
      <c r="L112" s="7"/>
    </row>
    <row r="113" ht="14.25" customHeight="1">
      <c r="A113" s="10" t="str">
        <f>Filter1!B111</f>
        <v>System requirements engineering in complex situations</v>
      </c>
      <c r="B113" s="11" t="str">
        <f>'Filter-Duplication'!B111</f>
        <v>System requirements engineering in complex situations</v>
      </c>
      <c r="C113" s="13" t="str">
        <f t="shared" si="1"/>
        <v>GS Search</v>
      </c>
      <c r="D113" s="11" t="b">
        <f t="shared" si="2"/>
        <v>1</v>
      </c>
      <c r="E113" s="7" t="str">
        <f>Filter1!D111</f>
        <v>Rejected</v>
      </c>
      <c r="F113" s="7" t="str">
        <f>'Filter-Duplication'!E111</f>
        <v>Rejected</v>
      </c>
      <c r="G113" s="14">
        <f t="shared" si="3"/>
        <v>0</v>
      </c>
      <c r="H113" s="14" t="b">
        <f t="shared" si="4"/>
        <v>1</v>
      </c>
      <c r="I113" s="8" t="str">
        <f>IF(H113=FALSE,Filter1!E111,"")</f>
        <v/>
      </c>
      <c r="J113" s="8" t="str">
        <f>IF(I113=FALSE,'Filter-Duplication'!G111,"")</f>
        <v/>
      </c>
      <c r="K113" s="7" t="b">
        <f t="shared" si="5"/>
        <v>0</v>
      </c>
      <c r="L113" s="7"/>
    </row>
    <row r="114" ht="14.25" customHeight="1">
      <c r="A114" s="10" t="str">
        <f>Filter1!B112</f>
        <v>Systematic {Mapping} of {Architectures} for {Telemedicine} {Systems}</v>
      </c>
      <c r="B114" s="11" t="str">
        <f>'Filter-Duplication'!B112</f>
        <v>Systematic {Mapping} of {Architectures} for {Telemedicine} {Systems}</v>
      </c>
      <c r="C114" s="13" t="str">
        <f t="shared" si="1"/>
        <v>GS Search</v>
      </c>
      <c r="D114" s="11" t="b">
        <f t="shared" si="2"/>
        <v>1</v>
      </c>
      <c r="E114" s="7" t="str">
        <f>Filter1!D112</f>
        <v>Rejected</v>
      </c>
      <c r="F114" s="7" t="str">
        <f>'Filter-Duplication'!E112</f>
        <v>Rejected</v>
      </c>
      <c r="G114" s="14">
        <f t="shared" si="3"/>
        <v>0</v>
      </c>
      <c r="H114" s="14" t="b">
        <f t="shared" si="4"/>
        <v>1</v>
      </c>
      <c r="I114" s="8" t="str">
        <f>IF(H114=FALSE,Filter1!E112,"")</f>
        <v/>
      </c>
      <c r="J114" s="8" t="str">
        <f>IF(I114=FALSE,'Filter-Duplication'!G112,"")</f>
        <v/>
      </c>
      <c r="K114" s="7" t="b">
        <f t="shared" si="5"/>
        <v>0</v>
      </c>
      <c r="L114" s="7"/>
    </row>
    <row r="115" ht="14.25" customHeight="1">
      <c r="A115" s="10" t="str">
        <f>Filter1!B113</f>
        <v>Systems-of-systems development: Initiatives, trends, and challenges</v>
      </c>
      <c r="B115" s="11" t="str">
        <f>'Filter-Duplication'!B113</f>
        <v>Systems-of-systems development: Initiatives, trends, and challenges</v>
      </c>
      <c r="C115" s="13" t="str">
        <f t="shared" si="1"/>
        <v>GS Search</v>
      </c>
      <c r="D115" s="11" t="b">
        <f t="shared" si="2"/>
        <v>1</v>
      </c>
      <c r="E115" s="7" t="str">
        <f>Filter1!D113</f>
        <v>Accepted</v>
      </c>
      <c r="F115" s="7" t="str">
        <f>'Filter-Duplication'!E113</f>
        <v>Accepted</v>
      </c>
      <c r="G115" s="14">
        <f t="shared" si="3"/>
        <v>0</v>
      </c>
      <c r="H115" s="14" t="b">
        <f t="shared" si="4"/>
        <v>1</v>
      </c>
      <c r="I115" s="8" t="str">
        <f>IF(H115=FALSE,Filter1!E113,"")</f>
        <v/>
      </c>
      <c r="J115" s="8" t="str">
        <f>IF(I115=FALSE,'Filter-Duplication'!G113,"")</f>
        <v/>
      </c>
      <c r="K115" s="7" t="b">
        <f t="shared" si="5"/>
        <v>1</v>
      </c>
      <c r="L115" s="7"/>
    </row>
    <row r="116" ht="14.25" customHeight="1">
      <c r="A116" s="10" t="str">
        <f>Filter1!B114</f>
        <v>Systems-of-systems modeling using a comprehensive viewpoint-based {SysML} profile</v>
      </c>
      <c r="B116" s="11" t="str">
        <f>'Filter-Duplication'!B114</f>
        <v>Systems-of-systems modeling using a comprehensive viewpoint-based {SysML} profile</v>
      </c>
      <c r="C116" s="13" t="str">
        <f t="shared" si="1"/>
        <v>GS Search</v>
      </c>
      <c r="D116" s="11" t="b">
        <f t="shared" si="2"/>
        <v>1</v>
      </c>
      <c r="E116" s="7" t="str">
        <f>Filter1!D114</f>
        <v>Rejected</v>
      </c>
      <c r="F116" s="7" t="str">
        <f>'Filter-Duplication'!E114</f>
        <v>Rejected</v>
      </c>
      <c r="G116" s="14">
        <f t="shared" si="3"/>
        <v>0</v>
      </c>
      <c r="H116" s="14" t="b">
        <f t="shared" si="4"/>
        <v>1</v>
      </c>
      <c r="I116" s="8" t="str">
        <f>IF(H116=FALSE,Filter1!E114,"")</f>
        <v/>
      </c>
      <c r="J116" s="8" t="str">
        <f>IF(I116=FALSE,'Filter-Duplication'!G114,"")</f>
        <v/>
      </c>
      <c r="K116" s="7" t="b">
        <f t="shared" si="5"/>
        <v>0</v>
      </c>
      <c r="L116" s="7"/>
    </row>
    <row r="117" ht="14.25" customHeight="1">
      <c r="A117" s="10" t="str">
        <f>Filter1!B115</f>
        <v>The {FAST} {Platform}: {An} {Open} and {Semantically}-{Enriched} {Platform} for {Designing} {Multi}-channel and {Enterprise}-{Class} {Gadgets}</v>
      </c>
      <c r="B117" s="11" t="str">
        <f>'Filter-Duplication'!B115</f>
        <v>The {FAST} {Platform}: {An} {Open} and {Semantically}-{Enriched} {Platform} for {Designing} {Multi}-channel and {Enterprise}-{Class} {Gadgets}</v>
      </c>
      <c r="C117" s="13" t="str">
        <f t="shared" si="1"/>
        <v>GS Search</v>
      </c>
      <c r="D117" s="11" t="b">
        <f t="shared" si="2"/>
        <v>1</v>
      </c>
      <c r="E117" s="7" t="str">
        <f>Filter1!D115</f>
        <v>Rejected</v>
      </c>
      <c r="F117" s="7" t="str">
        <f>'Filter-Duplication'!E115</f>
        <v>Rejected</v>
      </c>
      <c r="G117" s="14">
        <f t="shared" si="3"/>
        <v>0</v>
      </c>
      <c r="H117" s="14" t="b">
        <f t="shared" si="4"/>
        <v>1</v>
      </c>
      <c r="I117" s="8" t="str">
        <f>IF(H117=FALSE,Filter1!E115,"")</f>
        <v/>
      </c>
      <c r="J117" s="8" t="str">
        <f>IF(I117=FALSE,'Filter-Duplication'!G115,"")</f>
        <v/>
      </c>
      <c r="K117" s="7" t="b">
        <f t="shared" si="5"/>
        <v>0</v>
      </c>
      <c r="L117" s="7"/>
    </row>
    <row r="118" ht="14.25" customHeight="1">
      <c r="A118" s="10" t="str">
        <f>Filter1!B116</f>
        <v>The {Foundation} of {Cognitive} {Computing}</v>
      </c>
      <c r="B118" s="11" t="str">
        <f>'Filter-Duplication'!B116</f>
        <v>The {Foundation} of {Cognitive} {Computing}</v>
      </c>
      <c r="C118" s="13" t="str">
        <f t="shared" si="1"/>
        <v>GS Search</v>
      </c>
      <c r="D118" s="11" t="b">
        <f t="shared" si="2"/>
        <v>1</v>
      </c>
      <c r="E118" s="7" t="str">
        <f>Filter1!D116</f>
        <v>Rejected</v>
      </c>
      <c r="F118" s="7" t="str">
        <f>'Filter-Duplication'!E116</f>
        <v>Rejected</v>
      </c>
      <c r="G118" s="14">
        <f t="shared" si="3"/>
        <v>0</v>
      </c>
      <c r="H118" s="14" t="b">
        <f t="shared" si="4"/>
        <v>1</v>
      </c>
      <c r="I118" s="8" t="str">
        <f>IF(H118=FALSE,Filter1!E116,"")</f>
        <v/>
      </c>
      <c r="J118" s="8" t="str">
        <f>IF(I118=FALSE,'Filter-Duplication'!G116,"")</f>
        <v/>
      </c>
      <c r="K118" s="7" t="b">
        <f t="shared" si="5"/>
        <v>0</v>
      </c>
      <c r="L118" s="7"/>
    </row>
    <row r="119" ht="14.25" customHeight="1">
      <c r="A119" s="10" t="str">
        <f>Filter1!B117</f>
        <v>The {Right} {Degree} of {Agility} in {Rich} {Processes}</v>
      </c>
      <c r="B119" s="11" t="str">
        <f>'Filter-Duplication'!B117</f>
        <v>The {Right} {Degree} of {Agility} in {Rich} {Processes}</v>
      </c>
      <c r="C119" s="13" t="str">
        <f t="shared" si="1"/>
        <v>GS Search</v>
      </c>
      <c r="D119" s="11" t="b">
        <f t="shared" si="2"/>
        <v>1</v>
      </c>
      <c r="E119" s="7" t="str">
        <f>Filter1!D117</f>
        <v>Rejected</v>
      </c>
      <c r="F119" s="7" t="str">
        <f>'Filter-Duplication'!E117</f>
        <v>Rejected</v>
      </c>
      <c r="G119" s="14">
        <f t="shared" si="3"/>
        <v>0</v>
      </c>
      <c r="H119" s="14" t="b">
        <f t="shared" si="4"/>
        <v>1</v>
      </c>
      <c r="I119" s="8" t="str">
        <f>IF(H119=FALSE,Filter1!E117,"")</f>
        <v/>
      </c>
      <c r="J119" s="8" t="str">
        <f>IF(I119=FALSE,'Filter-Duplication'!G117,"")</f>
        <v/>
      </c>
      <c r="K119" s="7" t="b">
        <f t="shared" si="5"/>
        <v>0</v>
      </c>
      <c r="L119" s="7"/>
    </row>
    <row r="120" ht="14.25" customHeight="1">
      <c r="A120" s="10" t="str">
        <f>Filter1!B118</f>
        <v>The {SPI} {Manifesto} {Revisited}</v>
      </c>
      <c r="B120" s="11" t="str">
        <f>'Filter-Duplication'!B118</f>
        <v>The {SPI} {Manifesto} {Revisited}</v>
      </c>
      <c r="C120" s="13" t="str">
        <f t="shared" si="1"/>
        <v>GS Search</v>
      </c>
      <c r="D120" s="11" t="b">
        <f t="shared" si="2"/>
        <v>1</v>
      </c>
      <c r="E120" s="7" t="str">
        <f>Filter1!D118</f>
        <v>Rejected</v>
      </c>
      <c r="F120" s="7" t="str">
        <f>'Filter-Duplication'!E118</f>
        <v>Rejected</v>
      </c>
      <c r="G120" s="14">
        <f t="shared" si="3"/>
        <v>0</v>
      </c>
      <c r="H120" s="14" t="b">
        <f t="shared" si="4"/>
        <v>1</v>
      </c>
      <c r="I120" s="8" t="str">
        <f>IF(H120=FALSE,Filter1!E118,"")</f>
        <v/>
      </c>
      <c r="J120" s="8" t="str">
        <f>IF(I120=FALSE,'Filter-Duplication'!G118,"")</f>
        <v/>
      </c>
      <c r="K120" s="7" t="b">
        <f t="shared" si="5"/>
        <v>0</v>
      </c>
      <c r="L120" s="7"/>
    </row>
    <row r="121" ht="14.25" customHeight="1">
      <c r="A121" s="10" t="str">
        <f>Filter1!B119</f>
        <v>The Complementary Perspective of System of Systems in Collaboration, Integration, and Logistics: A Value-Chain Based Paradigm of Supply ChainManagement</v>
      </c>
      <c r="B121" s="11" t="str">
        <f>'Filter-Duplication'!B119</f>
        <v>The Complementary Perspective of System of Systems in Collaboration, Integration, and Logistics: A Value-Chain Based Paradigm of Supply ChainManagement</v>
      </c>
      <c r="C121" s="13" t="str">
        <f t="shared" si="1"/>
        <v>GS Search</v>
      </c>
      <c r="D121" s="11" t="b">
        <f t="shared" si="2"/>
        <v>1</v>
      </c>
      <c r="E121" s="7" t="str">
        <f>Filter1!D119</f>
        <v>Rejected</v>
      </c>
      <c r="F121" s="7" t="str">
        <f>'Filter-Duplication'!E119</f>
        <v>Rejected</v>
      </c>
      <c r="G121" s="14">
        <f t="shared" si="3"/>
        <v>0</v>
      </c>
      <c r="H121" s="14" t="b">
        <f t="shared" si="4"/>
        <v>1</v>
      </c>
      <c r="I121" s="8" t="str">
        <f>IF(H121=FALSE,Filter1!E119,"")</f>
        <v/>
      </c>
      <c r="J121" s="8" t="str">
        <f>IF(I121=FALSE,'Filter-Duplication'!G119,"")</f>
        <v/>
      </c>
      <c r="K121" s="7" t="b">
        <f t="shared" si="5"/>
        <v>0</v>
      </c>
      <c r="L121" s="7"/>
    </row>
    <row r="122" ht="14.25" customHeight="1">
      <c r="A122" s="10" t="str">
        <f>Filter1!B120</f>
        <v>The quest for underpinning theory of enterprise architecture: General systems theory</v>
      </c>
      <c r="B122" s="11" t="str">
        <f>'Filter-Duplication'!B120</f>
        <v>The quest for underpinning theory of enterprise architecture: General systems theory</v>
      </c>
      <c r="C122" s="13" t="str">
        <f t="shared" si="1"/>
        <v>GS Search</v>
      </c>
      <c r="D122" s="11" t="b">
        <f t="shared" si="2"/>
        <v>1</v>
      </c>
      <c r="E122" s="7" t="str">
        <f>Filter1!D120</f>
        <v>Rejected</v>
      </c>
      <c r="F122" s="7" t="str">
        <f>'Filter-Duplication'!E120</f>
        <v>Rejected</v>
      </c>
      <c r="G122" s="14">
        <f t="shared" si="3"/>
        <v>0</v>
      </c>
      <c r="H122" s="14" t="b">
        <f t="shared" si="4"/>
        <v>1</v>
      </c>
      <c r="I122" s="8" t="str">
        <f>IF(H122=FALSE,Filter1!E120,"")</f>
        <v/>
      </c>
      <c r="J122" s="8" t="str">
        <f>IF(I122=FALSE,'Filter-Duplication'!G120,"")</f>
        <v/>
      </c>
      <c r="K122" s="7" t="b">
        <f t="shared" si="5"/>
        <v>0</v>
      </c>
      <c r="L122" s="7"/>
    </row>
    <row r="123" ht="14.25" customHeight="1">
      <c r="A123" s="10" t="str">
        <f>Filter1!B121</f>
        <v>Towards a {Conceptual} {Framework} for {Requirements} {Interoperability} in {Complex} {Systems} {Engineering}</v>
      </c>
      <c r="B123" s="11" t="str">
        <f>'Filter-Duplication'!B121</f>
        <v>Towards a {Conceptual} {Framework} for {Requirements} {Interoperability} in {Complex} {Systems} {Engineering}</v>
      </c>
      <c r="C123" s="13" t="str">
        <f t="shared" si="1"/>
        <v>GS Search</v>
      </c>
      <c r="D123" s="11" t="b">
        <f t="shared" si="2"/>
        <v>1</v>
      </c>
      <c r="E123" s="7" t="str">
        <f>Filter1!D121</f>
        <v>Rejected</v>
      </c>
      <c r="F123" s="7" t="str">
        <f>'Filter-Duplication'!E121</f>
        <v>Rejected</v>
      </c>
      <c r="G123" s="14">
        <f t="shared" si="3"/>
        <v>0</v>
      </c>
      <c r="H123" s="14" t="b">
        <f t="shared" si="4"/>
        <v>1</v>
      </c>
      <c r="I123" s="8" t="str">
        <f>IF(H123=FALSE,Filter1!E121,"")</f>
        <v/>
      </c>
      <c r="J123" s="8" t="str">
        <f>IF(I123=FALSE,'Filter-Duplication'!G121,"")</f>
        <v/>
      </c>
      <c r="K123" s="7" t="b">
        <f t="shared" si="5"/>
        <v>0</v>
      </c>
      <c r="L123" s="7"/>
    </row>
    <row r="124" ht="14.25" customHeight="1">
      <c r="A124" s="10" t="str">
        <f>Filter1!B122</f>
        <v>Trust {Strategies} and {Policies} in {Complex} {Socio}-technical {Safety}-{Critical} {Domains}: {An} {Analysis} of the {Air} {Traffic} {Management} {Domain}</v>
      </c>
      <c r="B124" s="11" t="str">
        <f>'Filter-Duplication'!B122</f>
        <v>Trust {Strategies} and {Policies} in {Complex} {Socio}-technical {Safety}-{Critical} {Domains}: {An} {Analysis} of the {Air} {Traffic} {Management} {Domain}</v>
      </c>
      <c r="C124" s="13" t="str">
        <f t="shared" si="1"/>
        <v>GS Search</v>
      </c>
      <c r="D124" s="11" t="b">
        <f t="shared" si="2"/>
        <v>1</v>
      </c>
      <c r="E124" s="7" t="str">
        <f>Filter1!D122</f>
        <v>Rejected</v>
      </c>
      <c r="F124" s="7" t="str">
        <f>'Filter-Duplication'!E122</f>
        <v>Rejected</v>
      </c>
      <c r="G124" s="14">
        <f t="shared" si="3"/>
        <v>0</v>
      </c>
      <c r="H124" s="14" t="b">
        <f t="shared" si="4"/>
        <v>1</v>
      </c>
      <c r="I124" s="8" t="str">
        <f>IF(H124=FALSE,Filter1!E122,"")</f>
        <v/>
      </c>
      <c r="J124" s="8" t="str">
        <f>IF(I124=FALSE,'Filter-Duplication'!G122,"")</f>
        <v/>
      </c>
      <c r="K124" s="7" t="b">
        <f t="shared" si="5"/>
        <v>0</v>
      </c>
      <c r="L124" s="7"/>
    </row>
    <row r="125" ht="14.25" customHeight="1">
      <c r="A125" s="10" t="str">
        <f>Filter1!B123</f>
        <v>Understanding "system-of-systems" in the defense context</v>
      </c>
      <c r="B125" s="11" t="str">
        <f>'Filter-Duplication'!B123</f>
        <v>Understanding "system-of-systems" in the defense context</v>
      </c>
      <c r="C125" s="13" t="str">
        <f t="shared" si="1"/>
        <v>GS Search</v>
      </c>
      <c r="D125" s="11" t="b">
        <f t="shared" si="2"/>
        <v>1</v>
      </c>
      <c r="E125" s="7" t="str">
        <f>Filter1!D123</f>
        <v>Rejected</v>
      </c>
      <c r="F125" s="7" t="str">
        <f>'Filter-Duplication'!E123</f>
        <v>Rejected</v>
      </c>
      <c r="G125" s="14">
        <f t="shared" si="3"/>
        <v>0</v>
      </c>
      <c r="H125" s="14" t="b">
        <f t="shared" si="4"/>
        <v>1</v>
      </c>
      <c r="I125" s="8" t="str">
        <f>IF(H125=FALSE,Filter1!E123,"")</f>
        <v/>
      </c>
      <c r="J125" s="8" t="str">
        <f>IF(I125=FALSE,'Filter-Duplication'!G123,"")</f>
        <v/>
      </c>
      <c r="K125" s="7" t="b">
        <f t="shared" si="5"/>
        <v>0</v>
      </c>
      <c r="L125" s="7"/>
    </row>
    <row r="126" ht="14.25" customHeight="1">
      <c r="A126" s="10" t="str">
        <f>Filter1!B124</f>
        <v>Understanding evolution in systems of systems</v>
      </c>
      <c r="B126" s="11" t="str">
        <f>'Filter-Duplication'!B124</f>
        <v>Understanding evolution in systems of systems</v>
      </c>
      <c r="C126" s="13" t="str">
        <f t="shared" si="1"/>
        <v>GS Search</v>
      </c>
      <c r="D126" s="11" t="b">
        <f t="shared" si="2"/>
        <v>1</v>
      </c>
      <c r="E126" s="7" t="str">
        <f>Filter1!D124</f>
        <v>Rejected</v>
      </c>
      <c r="F126" s="7" t="str">
        <f>'Filter-Duplication'!E124</f>
        <v>Rejected</v>
      </c>
      <c r="G126" s="14">
        <f t="shared" si="3"/>
        <v>0</v>
      </c>
      <c r="H126" s="14" t="b">
        <f t="shared" si="4"/>
        <v>1</v>
      </c>
      <c r="I126" s="8" t="str">
        <f>IF(H126=FALSE,Filter1!E124,"")</f>
        <v/>
      </c>
      <c r="J126" s="8" t="str">
        <f>IF(I126=FALSE,'Filter-Duplication'!G124,"")</f>
        <v/>
      </c>
      <c r="K126" s="7" t="b">
        <f t="shared" si="5"/>
        <v>0</v>
      </c>
      <c r="L126" s="7"/>
    </row>
    <row r="127" ht="14.25" customHeight="1">
      <c r="A127" s="10" t="str">
        <f>Filter1!B125</f>
        <v>Using {Models} at {Runtime} to {Address} {Assurance} for {Self}-{Adaptive} {Systems}</v>
      </c>
      <c r="B127" s="11" t="str">
        <f>'Filter-Duplication'!B125</f>
        <v>Using {Models} at {Runtime} to {Address} {Assurance} for {Self}-{Adaptive} {Systems}</v>
      </c>
      <c r="C127" s="13" t="str">
        <f t="shared" si="1"/>
        <v>GS Search</v>
      </c>
      <c r="D127" s="11" t="b">
        <f t="shared" si="2"/>
        <v>1</v>
      </c>
      <c r="E127" s="7" t="str">
        <f>Filter1!D125</f>
        <v>Rejected</v>
      </c>
      <c r="F127" s="7" t="str">
        <f>'Filter-Duplication'!E125</f>
        <v>Rejected</v>
      </c>
      <c r="G127" s="14">
        <f t="shared" si="3"/>
        <v>0</v>
      </c>
      <c r="H127" s="14" t="b">
        <f t="shared" si="4"/>
        <v>1</v>
      </c>
      <c r="I127" s="8" t="str">
        <f>IF(H127=FALSE,Filter1!E125,"")</f>
        <v/>
      </c>
      <c r="J127" s="8" t="str">
        <f>IF(I127=FALSE,'Filter-Duplication'!G125,"")</f>
        <v/>
      </c>
      <c r="K127" s="7" t="b">
        <f t="shared" si="5"/>
        <v>0</v>
      </c>
      <c r="L127" s="7"/>
    </row>
    <row r="128" ht="14.25" customHeight="1">
      <c r="A128" s="10" t="str">
        <f>Filter1!B126</f>
        <v>Where does model-driven engineering help? {Experiences} from three industrial cases</v>
      </c>
      <c r="B128" s="11" t="str">
        <f>'Filter-Duplication'!B126</f>
        <v>Where does model-driven engineering help? {Experiences} from three industrial cases</v>
      </c>
      <c r="C128" s="13" t="str">
        <f t="shared" si="1"/>
        <v>GS Search</v>
      </c>
      <c r="D128" s="11" t="b">
        <f t="shared" si="2"/>
        <v>1</v>
      </c>
      <c r="E128" s="7" t="str">
        <f>Filter1!D126</f>
        <v>Rejected</v>
      </c>
      <c r="F128" s="7" t="str">
        <f>'Filter-Duplication'!E126</f>
        <v>Rejected</v>
      </c>
      <c r="G128" s="14">
        <f t="shared" si="3"/>
        <v>0</v>
      </c>
      <c r="H128" s="14" t="b">
        <f t="shared" si="4"/>
        <v>1</v>
      </c>
      <c r="I128" s="8" t="str">
        <f>IF(H128=FALSE,Filter1!E126,"")</f>
        <v/>
      </c>
      <c r="J128" s="8" t="str">
        <f>IF(I128=FALSE,'Filter-Duplication'!G126,"")</f>
        <v/>
      </c>
      <c r="K128" s="7" t="b">
        <f t="shared" si="5"/>
        <v>0</v>
      </c>
      <c r="L128" s="7"/>
    </row>
    <row r="129" ht="14.25" customHeight="1">
      <c r="A129" s="10" t="str">
        <f>Filter1!B127</f>
        <v/>
      </c>
      <c r="B129" s="11" t="str">
        <f>'Filter-Duplication'!B127</f>
        <v/>
      </c>
      <c r="E129">
        <f>Filter1!D127</f>
        <v>17</v>
      </c>
      <c r="F129">
        <f>'Filter-Duplication'!E127</f>
        <v>18</v>
      </c>
      <c r="G129">
        <f>sum(G4:G128)</f>
        <v>5</v>
      </c>
    </row>
    <row r="130" ht="14.25" customHeight="1">
      <c r="A130" s="10" t="str">
        <f>Filter1!B128</f>
        <v/>
      </c>
      <c r="B130" s="11" t="str">
        <f>'Filter-Duplication'!B128</f>
        <v/>
      </c>
    </row>
    <row r="131" ht="14.25" customHeight="1">
      <c r="A131" s="10" t="str">
        <f>Filter1!B129</f>
        <v/>
      </c>
      <c r="B131" s="11" t="str">
        <f>'Filter-Duplication'!B129</f>
        <v/>
      </c>
    </row>
    <row r="132" ht="14.25" customHeight="1">
      <c r="J132" s="16" t="s">
        <v>656</v>
      </c>
      <c r="K132">
        <f>countif(K4:K128,"=TRUE")</f>
        <v>15</v>
      </c>
    </row>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conditionalFormatting sqref="C4:D128">
    <cfRule type="containsText" dxfId="0" priority="1" operator="containsText" text="FALSE">
      <formula>NOT(ISERROR(SEARCH(("FALSE"),(C4))))</formula>
    </cfRule>
  </conditionalFormatting>
  <conditionalFormatting sqref="E4:F128">
    <cfRule type="containsText" dxfId="0" priority="2" operator="containsText" text="Rejected">
      <formula>NOT(ISERROR(SEARCH(("Rejected"),(E4))))</formula>
    </cfRule>
  </conditionalFormatting>
  <conditionalFormatting sqref="E4:F128">
    <cfRule type="containsText" dxfId="1" priority="3" operator="containsText" text="Accepted">
      <formula>NOT(ISERROR(SEARCH(("Accepted"),(E4))))</formula>
    </cfRule>
  </conditionalFormatting>
  <conditionalFormatting sqref="G4:H128">
    <cfRule type="containsText" dxfId="2" priority="4" operator="containsText" text="FALSE">
      <formula>NOT(ISERROR(SEARCH(("FALSE"),(G4))))</formula>
    </cfRule>
  </conditionalFormatting>
  <conditionalFormatting sqref="K4:K128">
    <cfRule type="containsText" dxfId="1" priority="5" operator="containsText" text="TRUE">
      <formula>NOT(ISERROR(SEARCH(("TRUE"),(K4))))</formula>
    </cfRule>
  </conditionalFormatting>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8.43"/>
    <col customWidth="1" min="2" max="2" width="85.57"/>
    <col customWidth="1" min="3" max="4" width="17.57"/>
    <col customWidth="1" min="5" max="6" width="11.57"/>
    <col customWidth="1" min="7" max="7" width="14.29"/>
    <col customWidth="1" min="8" max="8" width="24.43"/>
    <col customWidth="1" min="9" max="9" width="22.57"/>
    <col customWidth="1" min="10" max="10" width="22.14"/>
    <col customWidth="1" min="11" max="11" width="16.0"/>
    <col customWidth="1" min="12" max="27" width="8.71"/>
  </cols>
  <sheetData>
    <row r="1" ht="14.25" customHeight="1"/>
    <row r="2" ht="14.25" customHeight="1">
      <c r="K2" s="2"/>
    </row>
    <row r="3" ht="14.25" customHeight="1">
      <c r="A3" s="4" t="s">
        <v>9</v>
      </c>
      <c r="B3" s="4" t="s">
        <v>12</v>
      </c>
      <c r="C3" s="4"/>
      <c r="D3" s="4" t="s">
        <v>16</v>
      </c>
      <c r="E3" s="7" t="s">
        <v>17</v>
      </c>
      <c r="F3" s="7" t="s">
        <v>18</v>
      </c>
      <c r="G3" s="7" t="s">
        <v>26</v>
      </c>
      <c r="H3" s="8" t="s">
        <v>27</v>
      </c>
      <c r="I3" s="8" t="s">
        <v>28</v>
      </c>
      <c r="J3" s="8" t="s">
        <v>29</v>
      </c>
      <c r="K3" s="7"/>
    </row>
    <row r="4" ht="14.25" hidden="1" customHeight="1">
      <c r="A4" s="10" t="str">
        <f>Filter1!B2</f>
        <v>{EcoData}: {Architecting} {Cross}-{Platform} {Software} {Ecosystem} {Applications}</v>
      </c>
      <c r="B4" s="11" t="str">
        <f>'Filter-Duplication'!B2</f>
        <v>{EcoData}: {Architecting} {Cross}-{Platform} {Software} {Ecosystem} {Applications}</v>
      </c>
      <c r="C4" s="13" t="str">
        <f t="shared" ref="C4:C128" si="1">HYPERLINK("https://scholar.google.com/scholar?hl=en&amp;as_sdt=0%2C5&amp;q="&amp;B4&amp;"&amp;btnG=","GS Search")</f>
        <v>GS Search</v>
      </c>
      <c r="D4" s="11" t="b">
        <f t="shared" ref="D4:D128" si="2">(B4=A4)</f>
        <v>1</v>
      </c>
      <c r="E4" s="7" t="str">
        <f>Filter1!D2</f>
        <v>Rejected</v>
      </c>
      <c r="F4" s="7" t="str">
        <f>'Filter-Duplication'!E2</f>
        <v>Rejected</v>
      </c>
      <c r="G4" s="14" t="b">
        <f t="shared" ref="G4:G128" si="3">(E4=F4)</f>
        <v>1</v>
      </c>
      <c r="H4" s="8" t="str">
        <f>IF(G4=FALSE,Filter1!E2,"")</f>
        <v/>
      </c>
      <c r="I4" s="8" t="str">
        <f>IF(H4=FALSE,'Filter-Duplication'!G2,"")</f>
        <v/>
      </c>
      <c r="J4" s="7" t="b">
        <f t="shared" ref="J4:J128" si="4">IF(AND(E4="Accepted",F4="Accepted"),TRUE)</f>
        <v>0</v>
      </c>
      <c r="K4" s="7"/>
    </row>
    <row r="5" ht="14.25" hidden="1" customHeight="1">
      <c r="A5" s="10" t="str">
        <f>Filter1!B3</f>
        <v>{SAMM}: an architecture modeling methodology for ship command and control systems</v>
      </c>
      <c r="B5" s="11" t="str">
        <f>'Filter-Duplication'!B3</f>
        <v>{SAMM}: an architecture modeling methodology for ship command and control systems</v>
      </c>
      <c r="C5" s="13" t="str">
        <f t="shared" si="1"/>
        <v>GS Search</v>
      </c>
      <c r="D5" s="11" t="b">
        <f t="shared" si="2"/>
        <v>1</v>
      </c>
      <c r="E5" s="7" t="str">
        <f>Filter1!D3</f>
        <v>Rejected</v>
      </c>
      <c r="F5" s="7" t="str">
        <f>'Filter-Duplication'!E3</f>
        <v>Rejected</v>
      </c>
      <c r="G5" s="14" t="b">
        <f t="shared" si="3"/>
        <v>1</v>
      </c>
      <c r="H5" s="8" t="str">
        <f>IF(G5=FALSE,Filter1!E3,"")</f>
        <v/>
      </c>
      <c r="I5" s="8" t="str">
        <f>IF(H5=FALSE,'Filter-Duplication'!G3,"")</f>
        <v/>
      </c>
      <c r="J5" s="7" t="b">
        <f t="shared" si="4"/>
        <v>0</v>
      </c>
      <c r="K5" s="7"/>
    </row>
    <row r="6" ht="14.25" hidden="1" customHeight="1">
      <c r="A6" s="10" t="str">
        <f>Filter1!B4</f>
        <v>14th International Conference on Software Reuse, ICSR 2015</v>
      </c>
      <c r="B6" s="11" t="str">
        <f>'Filter-Duplication'!B4</f>
        <v>14th International Conference on Software Reuse, ICSR 2015</v>
      </c>
      <c r="C6" s="13" t="str">
        <f t="shared" si="1"/>
        <v>GS Search</v>
      </c>
      <c r="D6" s="11" t="b">
        <f t="shared" si="2"/>
        <v>1</v>
      </c>
      <c r="E6" s="7" t="str">
        <f>Filter1!D4</f>
        <v>Rejected</v>
      </c>
      <c r="F6" s="7" t="str">
        <f>'Filter-Duplication'!E4</f>
        <v>Rejected</v>
      </c>
      <c r="G6" s="14" t="b">
        <f t="shared" si="3"/>
        <v>1</v>
      </c>
      <c r="H6" s="8" t="str">
        <f>IF(G6=FALSE,Filter1!E4,"")</f>
        <v/>
      </c>
      <c r="I6" s="8" t="str">
        <f>IF(H6=FALSE,'Filter-Duplication'!G4,"")</f>
        <v/>
      </c>
      <c r="J6" s="7" t="b">
        <f t="shared" si="4"/>
        <v>0</v>
      </c>
      <c r="K6" s="7"/>
    </row>
    <row r="7" ht="14.25" hidden="1" customHeight="1">
      <c r="A7" s="10" t="str">
        <f>Filter1!B5</f>
        <v>A {Cyber}-{Physical} {Space} {Operational} {Approach} for {Crowd} {Evacuation} {Handling}</v>
      </c>
      <c r="B7" s="11" t="str">
        <f>'Filter-Duplication'!B5</f>
        <v>A {Cyber}-{Physical} {Space} {Operational} {Approach} for {Crowd} {Evacuation} {Handling}</v>
      </c>
      <c r="C7" s="13" t="str">
        <f t="shared" si="1"/>
        <v>GS Search</v>
      </c>
      <c r="D7" s="11" t="b">
        <f t="shared" si="2"/>
        <v>1</v>
      </c>
      <c r="E7" s="7" t="str">
        <f>Filter1!D5</f>
        <v>Rejected</v>
      </c>
      <c r="F7" s="7" t="str">
        <f>'Filter-Duplication'!E5</f>
        <v>Rejected</v>
      </c>
      <c r="G7" s="14" t="b">
        <f t="shared" si="3"/>
        <v>1</v>
      </c>
      <c r="H7" s="8" t="str">
        <f>IF(G7=FALSE,Filter1!E5,"")</f>
        <v/>
      </c>
      <c r="I7" s="8" t="str">
        <f>IF(H7=FALSE,'Filter-Duplication'!G5,"")</f>
        <v/>
      </c>
      <c r="J7" s="7" t="b">
        <f t="shared" si="4"/>
        <v>0</v>
      </c>
      <c r="K7" s="7"/>
    </row>
    <row r="8" ht="14.25" hidden="1" customHeight="1">
      <c r="A8" s="10" t="str">
        <f>Filter1!B6</f>
        <v>A {Mathematical} {Framework} to {Optimize} {Critical} {Infrastructure} {Resilience} against {Intentional} {Attacks}</v>
      </c>
      <c r="B8" s="11" t="str">
        <f>'Filter-Duplication'!B6</f>
        <v>A {Mathematical} {Framework} to {Optimize} {Critical} {Infrastructure} {Resilience} against {Intentional} {Attacks}</v>
      </c>
      <c r="C8" s="13" t="str">
        <f t="shared" si="1"/>
        <v>GS Search</v>
      </c>
      <c r="D8" s="11" t="b">
        <f t="shared" si="2"/>
        <v>1</v>
      </c>
      <c r="E8" s="7" t="str">
        <f>Filter1!D6</f>
        <v>Rejected</v>
      </c>
      <c r="F8" s="7" t="str">
        <f>'Filter-Duplication'!E6</f>
        <v>Rejected</v>
      </c>
      <c r="G8" s="14" t="b">
        <f t="shared" si="3"/>
        <v>1</v>
      </c>
      <c r="H8" s="8" t="str">
        <f>IF(G8=FALSE,Filter1!E6,"")</f>
        <v/>
      </c>
      <c r="I8" s="8" t="str">
        <f>IF(H8=FALSE,'Filter-Duplication'!G6,"")</f>
        <v/>
      </c>
      <c r="J8" s="7" t="b">
        <f t="shared" si="4"/>
        <v>0</v>
      </c>
      <c r="K8" s="7"/>
    </row>
    <row r="9" ht="14.25" hidden="1" customHeight="1">
      <c r="A9" s="10" t="str">
        <f>Filter1!B7</f>
        <v>A {Practical} {Use} {Case} {Modeling} {Approach} to {Specify} {Crosscutting} {Concerns}</v>
      </c>
      <c r="B9" s="11" t="str">
        <f>'Filter-Duplication'!B7</f>
        <v>A {Practical} {Use} {Case} {Modeling} {Approach} to {Specify} {Crosscutting} {Concerns}</v>
      </c>
      <c r="C9" s="13" t="str">
        <f t="shared" si="1"/>
        <v>GS Search</v>
      </c>
      <c r="D9" s="11" t="b">
        <f t="shared" si="2"/>
        <v>1</v>
      </c>
      <c r="E9" s="7" t="str">
        <f>Filter1!D7</f>
        <v>Rejected</v>
      </c>
      <c r="F9" s="7" t="str">
        <f>'Filter-Duplication'!E7</f>
        <v>Rejected</v>
      </c>
      <c r="G9" s="14" t="b">
        <f t="shared" si="3"/>
        <v>1</v>
      </c>
      <c r="H9" s="8" t="str">
        <f>IF(G9=FALSE,Filter1!E7,"")</f>
        <v/>
      </c>
      <c r="I9" s="8" t="str">
        <f>IF(H9=FALSE,'Filter-Duplication'!G7,"")</f>
        <v/>
      </c>
      <c r="J9" s="7" t="b">
        <f t="shared" si="4"/>
        <v>0</v>
      </c>
      <c r="K9" s="7"/>
    </row>
    <row r="10" ht="14.25" hidden="1" customHeight="1">
      <c r="A10" s="10" t="str">
        <f>Filter1!B8</f>
        <v>A {Project} {Manager}’s {View} of {Safety}-{Critical} {Systems}</v>
      </c>
      <c r="B10" s="11" t="str">
        <f>'Filter-Duplication'!B8</f>
        <v>A {Project} {Manager}’s {View} of {Safety}-{Critical} {Systems}</v>
      </c>
      <c r="C10" s="13" t="str">
        <f t="shared" si="1"/>
        <v>GS Search</v>
      </c>
      <c r="D10" s="11" t="b">
        <f t="shared" si="2"/>
        <v>1</v>
      </c>
      <c r="E10" s="7" t="str">
        <f>Filter1!D8</f>
        <v>Rejected</v>
      </c>
      <c r="F10" s="7" t="str">
        <f>'Filter-Duplication'!E8</f>
        <v>Rejected</v>
      </c>
      <c r="G10" s="14" t="b">
        <f t="shared" si="3"/>
        <v>1</v>
      </c>
      <c r="H10" s="8" t="str">
        <f>IF(G10=FALSE,Filter1!E8,"")</f>
        <v/>
      </c>
      <c r="I10" s="8" t="str">
        <f>IF(H10=FALSE,'Filter-Duplication'!G8,"")</f>
        <v/>
      </c>
      <c r="J10" s="7" t="b">
        <f t="shared" si="4"/>
        <v>0</v>
      </c>
      <c r="K10" s="7"/>
    </row>
    <row r="11" ht="14.25" hidden="1" customHeight="1">
      <c r="A11" s="10" t="str">
        <f>Filter1!B9</f>
        <v>A {Reference} {Architecture} and {Roadmap} for {Models}@run.time {Systems}</v>
      </c>
      <c r="B11" s="11" t="str">
        <f>'Filter-Duplication'!B9</f>
        <v>A {Reference} {Architecture} and {Roadmap} for {Models}@run.time {Systems}</v>
      </c>
      <c r="C11" s="13" t="str">
        <f t="shared" si="1"/>
        <v>GS Search</v>
      </c>
      <c r="D11" s="11" t="b">
        <f t="shared" si="2"/>
        <v>1</v>
      </c>
      <c r="E11" s="7" t="str">
        <f>Filter1!D9</f>
        <v>Rejected</v>
      </c>
      <c r="F11" s="7" t="str">
        <f>'Filter-Duplication'!E9</f>
        <v>Rejected</v>
      </c>
      <c r="G11" s="14" t="b">
        <f t="shared" si="3"/>
        <v>1</v>
      </c>
      <c r="H11" s="8" t="str">
        <f>IF(G11=FALSE,Filter1!E9,"")</f>
        <v/>
      </c>
      <c r="I11" s="8" t="str">
        <f>IF(H11=FALSE,'Filter-Duplication'!G9,"")</f>
        <v/>
      </c>
      <c r="J11" s="7" t="b">
        <f t="shared" si="4"/>
        <v>0</v>
      </c>
      <c r="K11" s="7"/>
    </row>
    <row r="12" ht="14.25" hidden="1" customHeight="1">
      <c r="A12" s="10" t="str">
        <f>Filter1!B10</f>
        <v>A {Researcher}’s {Experiences} in {Supporting} {Industrial} {Software} {Process} {Improvement}</v>
      </c>
      <c r="B12" s="11" t="str">
        <f>'Filter-Duplication'!B10</f>
        <v>A {Researcher}’s {Experiences} in {Supporting} {Industrial} {Software} {Process} {Improvement}</v>
      </c>
      <c r="C12" s="13" t="str">
        <f t="shared" si="1"/>
        <v>GS Search</v>
      </c>
      <c r="D12" s="11" t="b">
        <f t="shared" si="2"/>
        <v>1</v>
      </c>
      <c r="E12" s="7" t="str">
        <f>Filter1!D10</f>
        <v>Rejected</v>
      </c>
      <c r="F12" s="7" t="str">
        <f>'Filter-Duplication'!E10</f>
        <v>Rejected</v>
      </c>
      <c r="G12" s="14" t="b">
        <f t="shared" si="3"/>
        <v>1</v>
      </c>
      <c r="H12" s="8" t="str">
        <f>IF(G12=FALSE,Filter1!E10,"")</f>
        <v/>
      </c>
      <c r="I12" s="8" t="str">
        <f>IF(H12=FALSE,'Filter-Duplication'!G10,"")</f>
        <v/>
      </c>
      <c r="J12" s="7" t="b">
        <f t="shared" si="4"/>
        <v>0</v>
      </c>
      <c r="K12" s="7"/>
    </row>
    <row r="13" ht="14.25" hidden="1" customHeight="1">
      <c r="A13" s="10" t="str">
        <f>Filter1!B11</f>
        <v>A feature-based survey of model view approaches</v>
      </c>
      <c r="B13" s="11" t="str">
        <f>'Filter-Duplication'!B11</f>
        <v>A feature-based survey of model view approaches</v>
      </c>
      <c r="C13" s="13" t="str">
        <f t="shared" si="1"/>
        <v>GS Search</v>
      </c>
      <c r="D13" s="11" t="b">
        <f t="shared" si="2"/>
        <v>1</v>
      </c>
      <c r="E13" s="7" t="str">
        <f>Filter1!D11</f>
        <v>Rejected</v>
      </c>
      <c r="F13" s="7" t="str">
        <f>'Filter-Duplication'!E11</f>
        <v>Rejected</v>
      </c>
      <c r="G13" s="14" t="b">
        <f t="shared" si="3"/>
        <v>1</v>
      </c>
      <c r="H13" s="8" t="str">
        <f>IF(G13=FALSE,Filter1!E11,"")</f>
        <v/>
      </c>
      <c r="I13" s="8" t="str">
        <f>IF(H13=FALSE,'Filter-Duplication'!G11,"")</f>
        <v/>
      </c>
      <c r="J13" s="7" t="b">
        <f t="shared" si="4"/>
        <v>0</v>
      </c>
      <c r="K13" s="7"/>
    </row>
    <row r="14" ht="14.25" hidden="1" customHeight="1">
      <c r="A14" s="10" t="str">
        <f>Filter1!B12</f>
        <v>A meta-process to construct software architectures for system of systems</v>
      </c>
      <c r="B14" s="11" t="str">
        <f>'Filter-Duplication'!B12</f>
        <v>A meta-process to construct software architectures for system of systems</v>
      </c>
      <c r="C14" s="13" t="str">
        <f t="shared" si="1"/>
        <v>GS Search</v>
      </c>
      <c r="D14" s="11" t="b">
        <f t="shared" si="2"/>
        <v>1</v>
      </c>
      <c r="E14" s="7" t="str">
        <f>Filter1!D12</f>
        <v>Rejected</v>
      </c>
      <c r="F14" s="7" t="str">
        <f>'Filter-Duplication'!E12</f>
        <v>Rejected</v>
      </c>
      <c r="G14" s="14" t="b">
        <f t="shared" si="3"/>
        <v>1</v>
      </c>
      <c r="H14" s="8" t="str">
        <f>IF(G14=FALSE,Filter1!E12,"")</f>
        <v/>
      </c>
      <c r="I14" s="8" t="str">
        <f>IF(H14=FALSE,'Filter-Duplication'!G12,"")</f>
        <v/>
      </c>
      <c r="J14" s="7" t="b">
        <f t="shared" si="4"/>
        <v>0</v>
      </c>
      <c r="K14" s="7"/>
    </row>
    <row r="15" ht="14.25" hidden="1" customHeight="1">
      <c r="A15" s="10" t="str">
        <f>Filter1!B13</f>
        <v>A method of WESoS capability assessment based on DM2 and ABS</v>
      </c>
      <c r="B15" s="11" t="str">
        <f>'Filter-Duplication'!B13</f>
        <v>A method of WESoS capability assessment based on DM2 and ABS</v>
      </c>
      <c r="C15" s="13" t="str">
        <f t="shared" si="1"/>
        <v>GS Search</v>
      </c>
      <c r="D15" s="11" t="b">
        <f t="shared" si="2"/>
        <v>1</v>
      </c>
      <c r="E15" s="7" t="str">
        <f>Filter1!D13</f>
        <v>Rejected</v>
      </c>
      <c r="F15" s="7" t="str">
        <f>'Filter-Duplication'!E13</f>
        <v>Rejected</v>
      </c>
      <c r="G15" s="14" t="b">
        <f t="shared" si="3"/>
        <v>1</v>
      </c>
      <c r="H15" s="8" t="str">
        <f>IF(G15=FALSE,Filter1!E13,"")</f>
        <v/>
      </c>
      <c r="I15" s="8" t="str">
        <f>IF(H15=FALSE,'Filter-Duplication'!G13,"")</f>
        <v/>
      </c>
      <c r="J15" s="7" t="b">
        <f t="shared" si="4"/>
        <v>0</v>
      </c>
      <c r="K15" s="7"/>
    </row>
    <row r="16" ht="14.25" hidden="1" customHeight="1">
      <c r="A16" s="10" t="str">
        <f>Filter1!B14</f>
        <v>A model for assessing and re-assessing the value of software reuse</v>
      </c>
      <c r="B16" s="11" t="str">
        <f>'Filter-Duplication'!B14</f>
        <v>A model for assessing and re-assessing the value of software reuse</v>
      </c>
      <c r="C16" s="13" t="str">
        <f t="shared" si="1"/>
        <v>GS Search</v>
      </c>
      <c r="D16" s="11" t="b">
        <f t="shared" si="2"/>
        <v>1</v>
      </c>
      <c r="E16" s="7" t="str">
        <f>Filter1!D14</f>
        <v>Rejected</v>
      </c>
      <c r="F16" s="7" t="str">
        <f>'Filter-Duplication'!E14</f>
        <v>Rejected</v>
      </c>
      <c r="G16" s="14" t="b">
        <f t="shared" si="3"/>
        <v>1</v>
      </c>
      <c r="H16" s="8" t="str">
        <f>IF(G16=FALSE,Filter1!E14,"")</f>
        <v/>
      </c>
      <c r="I16" s="8" t="str">
        <f>IF(H16=FALSE,'Filter-Duplication'!G14,"")</f>
        <v/>
      </c>
      <c r="J16" s="7" t="b">
        <f t="shared" si="4"/>
        <v>0</v>
      </c>
      <c r="K16" s="7"/>
    </row>
    <row r="17" ht="14.25" hidden="1" customHeight="1">
      <c r="A17" s="10" t="str">
        <f>Filter1!B15</f>
        <v>A model framework-based domain-specific composable modeling method for combat system effectiveness simulation</v>
      </c>
      <c r="B17" s="11" t="str">
        <f>'Filter-Duplication'!B15</f>
        <v>A model framework-based domain-specific composable modeling method for combat system effectiveness simulation</v>
      </c>
      <c r="C17" s="13" t="str">
        <f t="shared" si="1"/>
        <v>GS Search</v>
      </c>
      <c r="D17" s="11" t="b">
        <f t="shared" si="2"/>
        <v>1</v>
      </c>
      <c r="E17" s="7" t="str">
        <f>Filter1!D15</f>
        <v>Rejected</v>
      </c>
      <c r="F17" s="7" t="str">
        <f>'Filter-Duplication'!E15</f>
        <v>Rejected</v>
      </c>
      <c r="G17" s="14" t="b">
        <f t="shared" si="3"/>
        <v>1</v>
      </c>
      <c r="H17" s="8" t="str">
        <f>IF(G17=FALSE,Filter1!E15,"")</f>
        <v/>
      </c>
      <c r="I17" s="8" t="str">
        <f>IF(H17=FALSE,'Filter-Duplication'!G15,"")</f>
        <v/>
      </c>
      <c r="J17" s="7" t="b">
        <f t="shared" si="4"/>
        <v>0</v>
      </c>
      <c r="K17" s="7"/>
    </row>
    <row r="18" ht="14.25" hidden="1" customHeight="1">
      <c r="A18" s="10" t="str">
        <f>Filter1!B16</f>
        <v>A modeling methodology to facilitate safety-oriented architecture design of industrial avionics software</v>
      </c>
      <c r="B18" s="11" t="str">
        <f>'Filter-Duplication'!B16</f>
        <v>A modeling methodology to facilitate safety-oriented architecture design of industrial avionics software</v>
      </c>
      <c r="C18" s="13" t="str">
        <f t="shared" si="1"/>
        <v>GS Search</v>
      </c>
      <c r="D18" s="11" t="b">
        <f t="shared" si="2"/>
        <v>1</v>
      </c>
      <c r="E18" s="7" t="str">
        <f>Filter1!D16</f>
        <v>Rejected</v>
      </c>
      <c r="F18" s="7" t="str">
        <f>'Filter-Duplication'!E16</f>
        <v>Rejected</v>
      </c>
      <c r="G18" s="14" t="b">
        <f t="shared" si="3"/>
        <v>1</v>
      </c>
      <c r="H18" s="8" t="str">
        <f>IF(G18=FALSE,Filter1!E16,"")</f>
        <v/>
      </c>
      <c r="I18" s="8" t="str">
        <f>IF(H18=FALSE,'Filter-Duplication'!G16,"")</f>
        <v/>
      </c>
      <c r="J18" s="7" t="b">
        <f t="shared" si="4"/>
        <v>0</v>
      </c>
      <c r="K18" s="7"/>
    </row>
    <row r="19" ht="14.25" hidden="1" customHeight="1">
      <c r="A19" s="10" t="str">
        <f>Filter1!B17</f>
        <v>A system of systems approach to intelligent construction systems</v>
      </c>
      <c r="B19" s="11" t="str">
        <f>'Filter-Duplication'!B17</f>
        <v>A system of systems approach to intelligent construction systems</v>
      </c>
      <c r="C19" s="13" t="str">
        <f t="shared" si="1"/>
        <v>GS Search</v>
      </c>
      <c r="D19" s="11" t="b">
        <f t="shared" si="2"/>
        <v>1</v>
      </c>
      <c r="E19" s="7" t="str">
        <f>Filter1!D17</f>
        <v>Rejected</v>
      </c>
      <c r="F19" s="7" t="str">
        <f>'Filter-Duplication'!E17</f>
        <v>Rejected</v>
      </c>
      <c r="G19" s="14" t="b">
        <f t="shared" si="3"/>
        <v>1</v>
      </c>
      <c r="H19" s="8" t="str">
        <f>IF(G19=FALSE,Filter1!E17,"")</f>
        <v/>
      </c>
      <c r="I19" s="8" t="str">
        <f>IF(H19=FALSE,'Filter-Duplication'!G17,"")</f>
        <v/>
      </c>
      <c r="J19" s="7" t="b">
        <f t="shared" si="4"/>
        <v>0</v>
      </c>
      <c r="K19" s="7"/>
    </row>
    <row r="20" ht="14.25" hidden="1" customHeight="1">
      <c r="A20" s="10" t="str">
        <f>Filter1!B18</f>
        <v>A system-of-systems approach as a broad and integrated paradigm for sustainable engineered nanomaterials</v>
      </c>
      <c r="B20" s="11" t="str">
        <f>'Filter-Duplication'!B18</f>
        <v>A system-of-systems approach as a broad and integrated paradigm for sustainable engineered nanomaterials</v>
      </c>
      <c r="C20" s="13" t="str">
        <f t="shared" si="1"/>
        <v>GS Search</v>
      </c>
      <c r="D20" s="11" t="b">
        <f t="shared" si="2"/>
        <v>1</v>
      </c>
      <c r="E20" s="7" t="str">
        <f>Filter1!D18</f>
        <v>Rejected</v>
      </c>
      <c r="F20" s="7" t="str">
        <f>'Filter-Duplication'!E18</f>
        <v>Rejected</v>
      </c>
      <c r="G20" s="14" t="b">
        <f t="shared" si="3"/>
        <v>1</v>
      </c>
      <c r="H20" s="8" t="str">
        <f>IF(G20=FALSE,Filter1!E18,"")</f>
        <v/>
      </c>
      <c r="I20" s="8" t="str">
        <f>IF(H20=FALSE,'Filter-Duplication'!G18,"")</f>
        <v/>
      </c>
      <c r="J20" s="7" t="b">
        <f t="shared" si="4"/>
        <v>0</v>
      </c>
      <c r="K20" s="7"/>
    </row>
    <row r="21" ht="14.25" hidden="1" customHeight="1">
      <c r="A21" s="10" t="str">
        <f>Filter1!B19</f>
        <v>A system-of-systems approach as a broad and integrated paradigm forsustainable engineered nanomaterials</v>
      </c>
      <c r="B21" s="11" t="str">
        <f>'Filter-Duplication'!B19</f>
        <v>A system-of-systems approach as a broad and integrated paradigm forsustainable engineered nanomaterials</v>
      </c>
      <c r="C21" s="13" t="str">
        <f t="shared" si="1"/>
        <v>GS Search</v>
      </c>
      <c r="D21" s="11" t="b">
        <f t="shared" si="2"/>
        <v>1</v>
      </c>
      <c r="E21" s="7" t="str">
        <f>Filter1!D19</f>
        <v>Rejected</v>
      </c>
      <c r="F21" s="7" t="str">
        <f>'Filter-Duplication'!E19</f>
        <v>Rejected</v>
      </c>
      <c r="G21" s="14" t="b">
        <f t="shared" si="3"/>
        <v>1</v>
      </c>
      <c r="H21" s="8" t="str">
        <f>IF(G21=FALSE,Filter1!E19,"")</f>
        <v/>
      </c>
      <c r="I21" s="8" t="str">
        <f>IF(H21=FALSE,'Filter-Duplication'!G19,"")</f>
        <v/>
      </c>
      <c r="J21" s="7" t="b">
        <f t="shared" si="4"/>
        <v>0</v>
      </c>
      <c r="K21" s="7"/>
    </row>
    <row r="22" ht="14.25" customHeight="1">
      <c r="A22" s="10" t="str">
        <f>Filter1!B20</f>
        <v>A Systematic Literature Review on Knowledge Representation Approaches for Systems-of-Systems</v>
      </c>
      <c r="B22" s="11" t="str">
        <f>'Filter-Duplication'!B20</f>
        <v>A Systematic Literature Review on Knowledge Representation Approaches for Systems-of-Systems</v>
      </c>
      <c r="C22" s="13" t="str">
        <f t="shared" si="1"/>
        <v>GS Search</v>
      </c>
      <c r="D22" s="11" t="b">
        <f t="shared" si="2"/>
        <v>1</v>
      </c>
      <c r="E22" s="7" t="str">
        <f>Filter1!D20</f>
        <v>Accepted</v>
      </c>
      <c r="F22" s="7" t="str">
        <f>'Filter-Duplication'!E20</f>
        <v>Accepted</v>
      </c>
      <c r="G22" s="14" t="b">
        <f t="shared" si="3"/>
        <v>1</v>
      </c>
      <c r="H22" s="8" t="str">
        <f>IF(G22=FALSE,Filter1!E20,"")</f>
        <v/>
      </c>
      <c r="I22" s="8" t="str">
        <f>IF(H22=FALSE,'Filter-Duplication'!G20,"")</f>
        <v/>
      </c>
      <c r="J22" s="7" t="b">
        <f t="shared" si="4"/>
        <v>1</v>
      </c>
      <c r="K22" s="7"/>
    </row>
    <row r="23" ht="14.25" customHeight="1">
      <c r="A23" s="10" t="str">
        <f>Filter1!B21</f>
        <v>A systematic literature review on the description of software architectures for systems of systems</v>
      </c>
      <c r="B23" s="11" t="str">
        <f>'Filter-Duplication'!B21</f>
        <v>A systematic literature review on the description of software architectures for systems of systems</v>
      </c>
      <c r="C23" s="13" t="str">
        <f t="shared" si="1"/>
        <v>GS Search</v>
      </c>
      <c r="D23" s="11" t="b">
        <f t="shared" si="2"/>
        <v>1</v>
      </c>
      <c r="E23" s="7" t="str">
        <f>Filter1!D21</f>
        <v>Accepted</v>
      </c>
      <c r="F23" s="7" t="str">
        <f>'Filter-Duplication'!E21</f>
        <v>Accepted</v>
      </c>
      <c r="G23" s="14" t="b">
        <f t="shared" si="3"/>
        <v>1</v>
      </c>
      <c r="H23" s="8" t="str">
        <f>IF(G23=FALSE,Filter1!E21,"")</f>
        <v/>
      </c>
      <c r="I23" s="8" t="str">
        <f>IF(H23=FALSE,'Filter-Duplication'!G21,"")</f>
        <v/>
      </c>
      <c r="J23" s="7" t="b">
        <f t="shared" si="4"/>
        <v>1</v>
      </c>
      <c r="K23" s="7"/>
    </row>
    <row r="24" ht="14.25" customHeight="1">
      <c r="A24" s="10" t="str">
        <f>Filter1!B22</f>
        <v>A systematic mapping of the research literature on system-of-systems engineering</v>
      </c>
      <c r="B24" s="11" t="str">
        <f>'Filter-Duplication'!B22</f>
        <v>A systematic mapping of the research literature on system-of-systems engineering</v>
      </c>
      <c r="C24" s="13" t="str">
        <f t="shared" si="1"/>
        <v>GS Search</v>
      </c>
      <c r="D24" s="11" t="b">
        <f t="shared" si="2"/>
        <v>1</v>
      </c>
      <c r="E24" s="7" t="str">
        <f>Filter1!D22</f>
        <v>Accepted</v>
      </c>
      <c r="F24" s="7" t="str">
        <f>'Filter-Duplication'!E22</f>
        <v>Accepted</v>
      </c>
      <c r="G24" s="14" t="b">
        <f t="shared" si="3"/>
        <v>1</v>
      </c>
      <c r="H24" s="8" t="str">
        <f>IF(G24=FALSE,Filter1!E22,"")</f>
        <v/>
      </c>
      <c r="I24" s="8" t="str">
        <f>IF(H24=FALSE,'Filter-Duplication'!G22,"")</f>
        <v/>
      </c>
      <c r="J24" s="7" t="b">
        <f t="shared" si="4"/>
        <v>1</v>
      </c>
      <c r="K24" s="7"/>
    </row>
    <row r="25" ht="14.25" customHeight="1">
      <c r="A25" s="10" t="str">
        <f>Filter1!B23</f>
        <v>A Systematic Mapping on Discovery and Composition Mechanisms for Systems-of-Systems</v>
      </c>
      <c r="B25" s="11" t="str">
        <f>'Filter-Duplication'!B23</f>
        <v>A Systematic Mapping on Discovery and Composition Mechanisms for Systems-of-Systems</v>
      </c>
      <c r="C25" s="13" t="str">
        <f t="shared" si="1"/>
        <v>GS Search</v>
      </c>
      <c r="D25" s="11" t="b">
        <f t="shared" si="2"/>
        <v>1</v>
      </c>
      <c r="E25" s="7" t="str">
        <f>Filter1!D23</f>
        <v>Accepted</v>
      </c>
      <c r="F25" s="7" t="str">
        <f>'Filter-Duplication'!E23</f>
        <v>Accepted</v>
      </c>
      <c r="G25" s="14" t="b">
        <f t="shared" si="3"/>
        <v>1</v>
      </c>
      <c r="H25" s="8" t="str">
        <f>IF(G25=FALSE,Filter1!E23,"")</f>
        <v/>
      </c>
      <c r="I25" s="8" t="str">
        <f>IF(H25=FALSE,'Filter-Duplication'!G23,"")</f>
        <v/>
      </c>
      <c r="J25" s="7" t="b">
        <f t="shared" si="4"/>
        <v>1</v>
      </c>
      <c r="K25" s="7"/>
    </row>
    <row r="26" ht="14.25" customHeight="1">
      <c r="A26" s="10" t="str">
        <f>Filter1!B24</f>
        <v>A Systematic Mapping Study on Modeling for Industry 4.0</v>
      </c>
      <c r="B26" s="11" t="str">
        <f>'Filter-Duplication'!B24</f>
        <v>A Systematic Mapping Study on Modeling for Industry 4.0</v>
      </c>
      <c r="C26" s="13" t="str">
        <f t="shared" si="1"/>
        <v>GS Search</v>
      </c>
      <c r="D26" s="11" t="b">
        <f t="shared" si="2"/>
        <v>1</v>
      </c>
      <c r="E26" s="7" t="str">
        <f>Filter1!D24</f>
        <v>Accepted</v>
      </c>
      <c r="F26" s="7" t="str">
        <f>'Filter-Duplication'!E24</f>
        <v>Accepted</v>
      </c>
      <c r="G26" s="14" t="b">
        <f t="shared" si="3"/>
        <v>1</v>
      </c>
      <c r="H26" s="8" t="str">
        <f>IF(G26=FALSE,Filter1!E24,"")</f>
        <v/>
      </c>
      <c r="I26" s="8" t="str">
        <f>IF(H26=FALSE,'Filter-Duplication'!G24,"")</f>
        <v/>
      </c>
      <c r="J26" s="7" t="b">
        <f t="shared" si="4"/>
        <v>1</v>
      </c>
      <c r="K26" s="7"/>
    </row>
    <row r="27" ht="14.25" hidden="1" customHeight="1">
      <c r="A27" s="10" t="str">
        <f>Filter1!B25</f>
        <v>A systematic review of studies on cyber physical system security</v>
      </c>
      <c r="B27" s="11" t="str">
        <f>'Filter-Duplication'!B25</f>
        <v>A systematic review of studies on cyber physical system security</v>
      </c>
      <c r="C27" s="13" t="str">
        <f t="shared" si="1"/>
        <v>GS Search</v>
      </c>
      <c r="D27" s="11" t="b">
        <f t="shared" si="2"/>
        <v>1</v>
      </c>
      <c r="E27" s="7" t="str">
        <f>Filter1!D25</f>
        <v>Rejected</v>
      </c>
      <c r="F27" s="7" t="str">
        <f>'Filter-Duplication'!E25</f>
        <v>Rejected</v>
      </c>
      <c r="G27" s="14" t="b">
        <f t="shared" si="3"/>
        <v>1</v>
      </c>
      <c r="H27" s="8" t="str">
        <f>IF(G27=FALSE,Filter1!E25,"")</f>
        <v/>
      </c>
      <c r="I27" s="8" t="str">
        <f>IF(H27=FALSE,'Filter-Duplication'!G25,"")</f>
        <v/>
      </c>
      <c r="J27" s="7" t="b">
        <f t="shared" si="4"/>
        <v>0</v>
      </c>
      <c r="K27" s="7"/>
    </row>
    <row r="28" ht="14.25" customHeight="1">
      <c r="A28" s="10" t="str">
        <f>Filter1!B26</f>
        <v>A systematic review of system-of-systems architecture research</v>
      </c>
      <c r="B28" s="11" t="str">
        <f>'Filter-Duplication'!B26</f>
        <v>A systematic review of system-of-systems architecture research</v>
      </c>
      <c r="C28" s="13" t="str">
        <f t="shared" si="1"/>
        <v>GS Search</v>
      </c>
      <c r="D28" s="11" t="b">
        <f t="shared" si="2"/>
        <v>1</v>
      </c>
      <c r="E28" s="7" t="str">
        <f>Filter1!D26</f>
        <v>Accepted</v>
      </c>
      <c r="F28" s="7" t="str">
        <f>'Filter-Duplication'!E26</f>
        <v>Accepted</v>
      </c>
      <c r="G28" s="14" t="b">
        <f t="shared" si="3"/>
        <v>1</v>
      </c>
      <c r="H28" s="8" t="str">
        <f>IF(G28=FALSE,Filter1!E26,"")</f>
        <v/>
      </c>
      <c r="I28" s="8" t="str">
        <f>IF(H28=FALSE,'Filter-Duplication'!G26,"")</f>
        <v/>
      </c>
      <c r="J28" s="7" t="b">
        <f t="shared" si="4"/>
        <v>1</v>
      </c>
      <c r="K28" s="7"/>
    </row>
    <row r="29" ht="14.25" hidden="1" customHeight="1">
      <c r="A29" s="10" t="str">
        <f>Filter1!B27</f>
        <v>ACM International Conference Proceeding Series</v>
      </c>
      <c r="B29" s="11" t="str">
        <f>'Filter-Duplication'!B27</f>
        <v>ACM International Conference Proceeding Series</v>
      </c>
      <c r="C29" s="13" t="str">
        <f t="shared" si="1"/>
        <v>GS Search</v>
      </c>
      <c r="D29" s="11" t="b">
        <f t="shared" si="2"/>
        <v>1</v>
      </c>
      <c r="E29" s="7" t="str">
        <f>Filter1!D27</f>
        <v>Rejected</v>
      </c>
      <c r="F29" s="7" t="str">
        <f>'Filter-Duplication'!E27</f>
        <v>Rejected</v>
      </c>
      <c r="G29" s="14" t="b">
        <f t="shared" si="3"/>
        <v>1</v>
      </c>
      <c r="H29" s="8" t="str">
        <f>IF(G29=FALSE,Filter1!E27,"")</f>
        <v/>
      </c>
      <c r="I29" s="8" t="str">
        <f>IF(H29=FALSE,'Filter-Duplication'!G27,"")</f>
        <v/>
      </c>
      <c r="J29" s="7" t="b">
        <f t="shared" si="4"/>
        <v>0</v>
      </c>
      <c r="K29" s="7"/>
    </row>
    <row r="30" ht="14.25" hidden="1" customHeight="1">
      <c r="A30" s="10" t="str">
        <f>Filter1!B28</f>
        <v>Agent {Directed} {Simulation} for {Combat} {Modeling} and {Distributed} {Simulation}</v>
      </c>
      <c r="B30" s="11" t="str">
        <f>'Filter-Duplication'!B28</f>
        <v>Agent {Directed} {Simulation} for {Combat} {Modeling} and {Distributed} {Simulation}</v>
      </c>
      <c r="C30" s="13" t="str">
        <f t="shared" si="1"/>
        <v>GS Search</v>
      </c>
      <c r="D30" s="11" t="b">
        <f t="shared" si="2"/>
        <v>1</v>
      </c>
      <c r="E30" s="7" t="str">
        <f>Filter1!D28</f>
        <v>Rejected</v>
      </c>
      <c r="F30" s="7" t="str">
        <f>'Filter-Duplication'!E28</f>
        <v>Rejected</v>
      </c>
      <c r="G30" s="14" t="b">
        <f t="shared" si="3"/>
        <v>1</v>
      </c>
      <c r="H30" s="8" t="str">
        <f>IF(G30=FALSE,Filter1!E28,"")</f>
        <v/>
      </c>
      <c r="I30" s="8" t="str">
        <f>IF(H30=FALSE,'Filter-Duplication'!G28,"")</f>
        <v/>
      </c>
      <c r="J30" s="7" t="b">
        <f t="shared" si="4"/>
        <v>0</v>
      </c>
      <c r="K30" s="7"/>
    </row>
    <row r="31" ht="14.25" hidden="1" customHeight="1">
      <c r="A31" s="10" t="str">
        <f>Filter1!B29</f>
        <v>An {Overview} of {Attributes} {Characterization} for {Interoperability} {Assessment} from the {Public} {Administration} {Perspective}</v>
      </c>
      <c r="B31" s="11" t="str">
        <f>'Filter-Duplication'!B29</f>
        <v>An {Overview} of {Attributes} {Characterization} for {Interoperability} {Assessment} from the {Public} {Administration} {Perspective}</v>
      </c>
      <c r="C31" s="13" t="str">
        <f t="shared" si="1"/>
        <v>GS Search</v>
      </c>
      <c r="D31" s="11" t="b">
        <f t="shared" si="2"/>
        <v>1</v>
      </c>
      <c r="E31" s="7" t="str">
        <f>Filter1!D29</f>
        <v>Rejected</v>
      </c>
      <c r="F31" s="7" t="str">
        <f>'Filter-Duplication'!E29</f>
        <v>Rejected</v>
      </c>
      <c r="G31" s="14" t="b">
        <f t="shared" si="3"/>
        <v>1</v>
      </c>
      <c r="H31" s="8" t="str">
        <f>IF(G31=FALSE,Filter1!E29,"")</f>
        <v/>
      </c>
      <c r="I31" s="8" t="str">
        <f>IF(H31=FALSE,'Filter-Duplication'!G29,"")</f>
        <v/>
      </c>
      <c r="J31" s="7" t="b">
        <f t="shared" si="4"/>
        <v>0</v>
      </c>
      <c r="K31" s="7"/>
    </row>
    <row r="32" ht="14.25" hidden="1" customHeight="1">
      <c r="A32" s="10" t="str">
        <f>Filter1!B30</f>
        <v>Analogs supporting design of lunar command, control, communication, and information architectures</v>
      </c>
      <c r="B32" s="11" t="str">
        <f>'Filter-Duplication'!B30</f>
        <v>Analogs supporting design of lunar command, control, communication, and information architectures</v>
      </c>
      <c r="C32" s="13" t="str">
        <f t="shared" si="1"/>
        <v>GS Search</v>
      </c>
      <c r="D32" s="11" t="b">
        <f t="shared" si="2"/>
        <v>1</v>
      </c>
      <c r="E32" s="7" t="str">
        <f>Filter1!D30</f>
        <v>Rejected</v>
      </c>
      <c r="F32" s="7" t="str">
        <f>'Filter-Duplication'!E30</f>
        <v>Rejected</v>
      </c>
      <c r="G32" s="14" t="b">
        <f t="shared" si="3"/>
        <v>1</v>
      </c>
      <c r="H32" s="8" t="str">
        <f>IF(G32=FALSE,Filter1!E30,"")</f>
        <v/>
      </c>
      <c r="I32" s="8" t="str">
        <f>IF(H32=FALSE,'Filter-Duplication'!G30,"")</f>
        <v/>
      </c>
      <c r="J32" s="7" t="b">
        <f t="shared" si="4"/>
        <v>0</v>
      </c>
      <c r="K32" s="7"/>
    </row>
    <row r="33" ht="14.25" hidden="1" customHeight="1">
      <c r="A33" s="10" t="str">
        <f>Filter1!B31</f>
        <v>Application of Taguchi methods to NextGen integrated safety risk management</v>
      </c>
      <c r="B33" s="11" t="str">
        <f>'Filter-Duplication'!B31</f>
        <v>Application of Taguchi methods to NextGen integrated safety risk management</v>
      </c>
      <c r="C33" s="13" t="str">
        <f t="shared" si="1"/>
        <v>GS Search</v>
      </c>
      <c r="D33" s="11" t="b">
        <f t="shared" si="2"/>
        <v>1</v>
      </c>
      <c r="E33" s="7" t="str">
        <f>Filter1!D31</f>
        <v>Rejected</v>
      </c>
      <c r="F33" s="7" t="str">
        <f>'Filter-Duplication'!E31</f>
        <v>Rejected</v>
      </c>
      <c r="G33" s="14" t="b">
        <f t="shared" si="3"/>
        <v>1</v>
      </c>
      <c r="H33" s="8" t="str">
        <f>IF(G33=FALSE,Filter1!E31,"")</f>
        <v/>
      </c>
      <c r="I33" s="8" t="str">
        <f>IF(H33=FALSE,'Filter-Duplication'!G31,"")</f>
        <v/>
      </c>
      <c r="J33" s="7" t="b">
        <f t="shared" si="4"/>
        <v>0</v>
      </c>
      <c r="K33" s="7"/>
    </row>
    <row r="34" ht="14.25" hidden="1" customHeight="1">
      <c r="A34" s="10" t="str">
        <f>Filter1!B32</f>
        <v>Applying {Gamification} for {Developing} {Formal} {Knowledge} {Models}: {Challenges} and {Requirements}</v>
      </c>
      <c r="B34" s="11" t="str">
        <f>'Filter-Duplication'!B32</f>
        <v>Applying {Gamification} for {Developing} {Formal} {Knowledge} {Models}: {Challenges} and {Requirements}</v>
      </c>
      <c r="C34" s="13" t="str">
        <f t="shared" si="1"/>
        <v>GS Search</v>
      </c>
      <c r="D34" s="11" t="b">
        <f t="shared" si="2"/>
        <v>1</v>
      </c>
      <c r="E34" s="7" t="str">
        <f>Filter1!D32</f>
        <v>Rejected</v>
      </c>
      <c r="F34" s="7" t="str">
        <f>'Filter-Duplication'!E32</f>
        <v>Rejected</v>
      </c>
      <c r="G34" s="14" t="b">
        <f t="shared" si="3"/>
        <v>1</v>
      </c>
      <c r="H34" s="8" t="str">
        <f>IF(G34=FALSE,Filter1!E32,"")</f>
        <v/>
      </c>
      <c r="I34" s="8" t="str">
        <f>IF(H34=FALSE,'Filter-Duplication'!G32,"")</f>
        <v/>
      </c>
      <c r="J34" s="7" t="b">
        <f t="shared" si="4"/>
        <v>0</v>
      </c>
      <c r="K34" s="7"/>
    </row>
    <row r="35" ht="14.25" customHeight="1">
      <c r="A35" s="10" t="str">
        <f>Filter1!B33</f>
        <v>Approaches for integration in system of systems: A systematic review</v>
      </c>
      <c r="B35" s="11" t="str">
        <f>'Filter-Duplication'!B33</f>
        <v>Approaches for integration in system of systems: A systematic review</v>
      </c>
      <c r="C35" s="13" t="str">
        <f t="shared" si="1"/>
        <v>GS Search</v>
      </c>
      <c r="D35" s="11" t="b">
        <f t="shared" si="2"/>
        <v>1</v>
      </c>
      <c r="E35" s="7" t="str">
        <f>Filter1!D33</f>
        <v>Accepted</v>
      </c>
      <c r="F35" s="7" t="str">
        <f>'Filter-Duplication'!E33</f>
        <v>Accepted</v>
      </c>
      <c r="G35" s="14" t="b">
        <f t="shared" si="3"/>
        <v>1</v>
      </c>
      <c r="H35" s="8" t="str">
        <f>IF(G35=FALSE,Filter1!E33,"")</f>
        <v/>
      </c>
      <c r="I35" s="8" t="str">
        <f>IF(H35=FALSE,'Filter-Duplication'!G33,"")</f>
        <v/>
      </c>
      <c r="J35" s="7" t="b">
        <f t="shared" si="4"/>
        <v>1</v>
      </c>
      <c r="K35" s="7"/>
    </row>
    <row r="36" ht="14.25" hidden="1" customHeight="1">
      <c r="A36" s="10" t="str">
        <f>Filter1!B34</f>
        <v>Architectural {Decision}-{Making} in {Enterprises}: {Preliminary} {Findings} from an {Exploratory} {Study} in {Norwegian} {Electricity} {Industry}</v>
      </c>
      <c r="B36" s="11" t="str">
        <f>'Filter-Duplication'!B34</f>
        <v>Architectural {Decision}-{Making} in {Enterprises}: {Preliminary} {Findings} from an {Exploratory} {Study} in {Norwegian} {Electricity} {Industry}</v>
      </c>
      <c r="C36" s="13" t="str">
        <f t="shared" si="1"/>
        <v>GS Search</v>
      </c>
      <c r="D36" s="11" t="b">
        <f t="shared" si="2"/>
        <v>1</v>
      </c>
      <c r="E36" s="7" t="str">
        <f>Filter1!D34</f>
        <v>Rejected</v>
      </c>
      <c r="F36" s="7" t="str">
        <f>'Filter-Duplication'!E34</f>
        <v>Rejected</v>
      </c>
      <c r="G36" s="14" t="b">
        <f t="shared" si="3"/>
        <v>1</v>
      </c>
      <c r="H36" s="8" t="str">
        <f>IF(G36=FALSE,Filter1!E34,"")</f>
        <v/>
      </c>
      <c r="I36" s="8" t="str">
        <f>IF(H36=FALSE,'Filter-Duplication'!G34,"")</f>
        <v/>
      </c>
      <c r="J36" s="7" t="b">
        <f t="shared" si="4"/>
        <v>0</v>
      </c>
      <c r="K36" s="7"/>
    </row>
    <row r="37" ht="14.25" hidden="1" customHeight="1">
      <c r="A37" s="10" t="str">
        <f>Filter1!B35</f>
        <v>Architectural {Support} for {Model}-{Driven} {Performance} {Prediction} of {Distributed} {Real}-{Time} {Embedded} {Systems} of {Systems}</v>
      </c>
      <c r="B37" s="11" t="str">
        <f>'Filter-Duplication'!B35</f>
        <v>Architectural {Support} for {Model}-{Driven} {Performance} {Prediction} of {Distributed} {Real}-{Time} {Embedded} {Systems} of {Systems}</v>
      </c>
      <c r="C37" s="13" t="str">
        <f t="shared" si="1"/>
        <v>GS Search</v>
      </c>
      <c r="D37" s="11" t="b">
        <f t="shared" si="2"/>
        <v>1</v>
      </c>
      <c r="E37" s="7" t="str">
        <f>Filter1!D35</f>
        <v>Rejected</v>
      </c>
      <c r="F37" s="7" t="str">
        <f>'Filter-Duplication'!E35</f>
        <v>Rejected</v>
      </c>
      <c r="G37" s="14" t="b">
        <f t="shared" si="3"/>
        <v>1</v>
      </c>
      <c r="H37" s="8" t="str">
        <f>IF(G37=FALSE,Filter1!E35,"")</f>
        <v/>
      </c>
      <c r="I37" s="8" t="str">
        <f>IF(H37=FALSE,'Filter-Duplication'!G35,"")</f>
        <v/>
      </c>
      <c r="J37" s="7" t="b">
        <f t="shared" si="4"/>
        <v>0</v>
      </c>
      <c r="K37" s="7"/>
    </row>
    <row r="38" ht="14.25" hidden="1" customHeight="1">
      <c r="A38" s="10" t="str">
        <f>Filter1!B36</f>
        <v>Architecture {Frameworks}, {Model}-{Driven} {Architecture}, and {Simulation}</v>
      </c>
      <c r="B38" s="11" t="str">
        <f>'Filter-Duplication'!B36</f>
        <v>Architecture {Frameworks}, {Model}-{Driven} {Architecture}, and {Simulation}</v>
      </c>
      <c r="C38" s="13" t="str">
        <f t="shared" si="1"/>
        <v>GS Search</v>
      </c>
      <c r="D38" s="11" t="b">
        <f t="shared" si="2"/>
        <v>1</v>
      </c>
      <c r="E38" s="7" t="str">
        <f>Filter1!D36</f>
        <v>Rejected</v>
      </c>
      <c r="F38" s="7" t="str">
        <f>'Filter-Duplication'!E36</f>
        <v>Rejected</v>
      </c>
      <c r="G38" s="14" t="b">
        <f t="shared" si="3"/>
        <v>1</v>
      </c>
      <c r="H38" s="8" t="str">
        <f>IF(G38=FALSE,Filter1!E36,"")</f>
        <v/>
      </c>
      <c r="I38" s="8" t="str">
        <f>IF(H38=FALSE,'Filter-Duplication'!G36,"")</f>
        <v/>
      </c>
      <c r="J38" s="7" t="b">
        <f t="shared" si="4"/>
        <v>0</v>
      </c>
      <c r="K38" s="7"/>
    </row>
    <row r="39" ht="14.25" hidden="1" customHeight="1">
      <c r="A39" s="10" t="str">
        <f>Filter1!B37</f>
        <v>Assessing systemic risk to cloud-computing technology as complex interconnected systems of systems</v>
      </c>
      <c r="B39" s="11" t="str">
        <f>'Filter-Duplication'!B37</f>
        <v>Assessing systemic risk to cloud-computing technology as complex interconnected systems of systems</v>
      </c>
      <c r="C39" s="13" t="str">
        <f t="shared" si="1"/>
        <v>GS Search</v>
      </c>
      <c r="D39" s="11" t="b">
        <f t="shared" si="2"/>
        <v>1</v>
      </c>
      <c r="E39" s="7" t="str">
        <f>Filter1!D37</f>
        <v>Rejected</v>
      </c>
      <c r="F39" s="7" t="str">
        <f>'Filter-Duplication'!E37</f>
        <v>Rejected</v>
      </c>
      <c r="G39" s="14" t="b">
        <f t="shared" si="3"/>
        <v>1</v>
      </c>
      <c r="H39" s="8" t="str">
        <f>IF(G39=FALSE,Filter1!E37,"")</f>
        <v/>
      </c>
      <c r="I39" s="8" t="str">
        <f>IF(H39=FALSE,'Filter-Duplication'!G37,"")</f>
        <v/>
      </c>
      <c r="J39" s="7" t="b">
        <f t="shared" si="4"/>
        <v>0</v>
      </c>
      <c r="K39" s="7"/>
    </row>
    <row r="40" ht="14.25" hidden="1" customHeight="1">
      <c r="A40" s="10" t="str">
        <f>Filter1!B38</f>
        <v>Balancing uncertainty of context in {ERP} project estimation: an approach and a case study</v>
      </c>
      <c r="B40" s="11" t="str">
        <f>'Filter-Duplication'!B38</f>
        <v>Balancing uncertainty of context in {ERP} project estimation: an approach and a case study</v>
      </c>
      <c r="C40" s="13" t="str">
        <f t="shared" si="1"/>
        <v>GS Search</v>
      </c>
      <c r="D40" s="11" t="b">
        <f t="shared" si="2"/>
        <v>1</v>
      </c>
      <c r="E40" s="7" t="str">
        <f>Filter1!D38</f>
        <v>Rejected</v>
      </c>
      <c r="F40" s="7" t="str">
        <f>'Filter-Duplication'!E38</f>
        <v>Rejected</v>
      </c>
      <c r="G40" s="14" t="b">
        <f t="shared" si="3"/>
        <v>1</v>
      </c>
      <c r="H40" s="8" t="str">
        <f>IF(G40=FALSE,Filter1!E38,"")</f>
        <v/>
      </c>
      <c r="I40" s="8" t="str">
        <f>IF(H40=FALSE,'Filter-Duplication'!G38,"")</f>
        <v/>
      </c>
      <c r="J40" s="7" t="b">
        <f t="shared" si="4"/>
        <v>0</v>
      </c>
      <c r="K40" s="7"/>
    </row>
    <row r="41" ht="14.25" hidden="1" customHeight="1">
      <c r="A41" s="10" t="str">
        <f>Filter1!B39</f>
        <v>Barriers: {Overcoming} {Hurdles} and {Reaching} a {New} {Performance} {Trajectory}</v>
      </c>
      <c r="B41" s="11" t="str">
        <f>'Filter-Duplication'!B39</f>
        <v>Barriers: {Overcoming} {Hurdles} and {Reaching} a {New} {Performance} {Trajectory}</v>
      </c>
      <c r="C41" s="13" t="str">
        <f t="shared" si="1"/>
        <v>GS Search</v>
      </c>
      <c r="D41" s="11" t="b">
        <f t="shared" si="2"/>
        <v>1</v>
      </c>
      <c r="E41" s="7" t="str">
        <f>Filter1!D39</f>
        <v>Rejected</v>
      </c>
      <c r="F41" s="7" t="str">
        <f>'Filter-Duplication'!E39</f>
        <v>Rejected</v>
      </c>
      <c r="G41" s="14" t="b">
        <f t="shared" si="3"/>
        <v>1</v>
      </c>
      <c r="H41" s="8" t="str">
        <f>IF(G41=FALSE,Filter1!E39,"")</f>
        <v/>
      </c>
      <c r="I41" s="8" t="str">
        <f>IF(H41=FALSE,'Filter-Duplication'!G39,"")</f>
        <v/>
      </c>
      <c r="J41" s="7" t="b">
        <f t="shared" si="4"/>
        <v>0</v>
      </c>
      <c r="K41" s="7"/>
    </row>
    <row r="42" ht="14.25" hidden="1" customHeight="1">
      <c r="A42" s="10" t="str">
        <f>Filter1!B40</f>
        <v>Bridging the {Gap} between {Requirements} and {Aspect} {State} {Machines} to {Support} {Non}-functional {Testing}: {Industrial} {Case} {Studies}</v>
      </c>
      <c r="B42" s="11" t="str">
        <f>'Filter-Duplication'!B40</f>
        <v>Bridging the {Gap} between {Requirements} and {Aspect} {State} {Machines} to {Support} {Non}-functional {Testing}: {Industrial} {Case} {Studies}</v>
      </c>
      <c r="C42" s="13" t="str">
        <f t="shared" si="1"/>
        <v>GS Search</v>
      </c>
      <c r="D42" s="11" t="b">
        <f t="shared" si="2"/>
        <v>1</v>
      </c>
      <c r="E42" s="7" t="str">
        <f>Filter1!D40</f>
        <v>Rejected</v>
      </c>
      <c r="F42" s="7" t="str">
        <f>'Filter-Duplication'!E40</f>
        <v>Rejected</v>
      </c>
      <c r="G42" s="14" t="b">
        <f t="shared" si="3"/>
        <v>1</v>
      </c>
      <c r="H42" s="8" t="str">
        <f>IF(G42=FALSE,Filter1!E40,"")</f>
        <v/>
      </c>
      <c r="I42" s="8" t="str">
        <f>IF(H42=FALSE,'Filter-Duplication'!G40,"")</f>
        <v/>
      </c>
      <c r="J42" s="7" t="b">
        <f t="shared" si="4"/>
        <v>0</v>
      </c>
      <c r="K42" s="7"/>
    </row>
    <row r="43" ht="14.25" hidden="1" customHeight="1">
      <c r="A43" s="10" t="str">
        <f>Filter1!B41</f>
        <v>Business {Model} {Patterns} for the {Connected} {Car} and the {Example} of {Data} {Orchestrator}</v>
      </c>
      <c r="B43" s="11" t="str">
        <f>'Filter-Duplication'!B41</f>
        <v>Business {Model} {Patterns} for the {Connected} {Car} and the {Example} of {Data} {Orchestrator}</v>
      </c>
      <c r="C43" s="13" t="str">
        <f t="shared" si="1"/>
        <v>GS Search</v>
      </c>
      <c r="D43" s="11" t="b">
        <f t="shared" si="2"/>
        <v>1</v>
      </c>
      <c r="E43" s="7" t="str">
        <f>Filter1!D41</f>
        <v>Rejected</v>
      </c>
      <c r="F43" s="7" t="str">
        <f>'Filter-Duplication'!E41</f>
        <v>Rejected</v>
      </c>
      <c r="G43" s="14" t="b">
        <f t="shared" si="3"/>
        <v>1</v>
      </c>
      <c r="H43" s="8" t="str">
        <f>IF(G43=FALSE,Filter1!E41,"")</f>
        <v/>
      </c>
      <c r="I43" s="8" t="str">
        <f>IF(H43=FALSE,'Filter-Duplication'!G41,"")</f>
        <v/>
      </c>
      <c r="J43" s="7" t="b">
        <f t="shared" si="4"/>
        <v>0</v>
      </c>
      <c r="K43" s="7"/>
    </row>
    <row r="44" ht="14.25" hidden="1" customHeight="1">
      <c r="A44" s="10" t="str">
        <f>Filter1!B42</f>
        <v>Clarifying the project complexity construct: Past, present and future</v>
      </c>
      <c r="B44" s="11" t="str">
        <f>'Filter-Duplication'!B42</f>
        <v>Clarifying the project complexity construct: Past, present and future</v>
      </c>
      <c r="C44" s="13" t="str">
        <f t="shared" si="1"/>
        <v>GS Search</v>
      </c>
      <c r="D44" s="11" t="b">
        <f t="shared" si="2"/>
        <v>1</v>
      </c>
      <c r="E44" s="7" t="str">
        <f>Filter1!D42</f>
        <v>Rejected</v>
      </c>
      <c r="F44" s="7" t="str">
        <f>'Filter-Duplication'!E42</f>
        <v>Rejected</v>
      </c>
      <c r="G44" s="14" t="b">
        <f t="shared" si="3"/>
        <v>1</v>
      </c>
      <c r="H44" s="8" t="str">
        <f>IF(G44=FALSE,Filter1!E42,"")</f>
        <v/>
      </c>
      <c r="I44" s="8" t="str">
        <f>IF(H44=FALSE,'Filter-Duplication'!G42,"")</f>
        <v/>
      </c>
      <c r="J44" s="7" t="b">
        <f t="shared" si="4"/>
        <v>0</v>
      </c>
      <c r="K44" s="7"/>
    </row>
    <row r="45" ht="14.25" hidden="1" customHeight="1">
      <c r="A45" s="10" t="str">
        <f>Filter1!B43</f>
        <v>Communicating strategic intent with systemigrams: Application to the network-enabled challenge</v>
      </c>
      <c r="B45" s="11" t="str">
        <f>'Filter-Duplication'!B43</f>
        <v>Communicating strategic intent with systemigrams: Application to the network-enabled challenge</v>
      </c>
      <c r="C45" s="13" t="str">
        <f t="shared" si="1"/>
        <v>GS Search</v>
      </c>
      <c r="D45" s="11" t="b">
        <f t="shared" si="2"/>
        <v>1</v>
      </c>
      <c r="E45" s="7" t="str">
        <f>Filter1!D43</f>
        <v>Rejected</v>
      </c>
      <c r="F45" s="7" t="str">
        <f>'Filter-Duplication'!E43</f>
        <v>Rejected</v>
      </c>
      <c r="G45" s="14" t="b">
        <f t="shared" si="3"/>
        <v>1</v>
      </c>
      <c r="H45" s="8" t="str">
        <f>IF(G45=FALSE,Filter1!E43,"")</f>
        <v/>
      </c>
      <c r="I45" s="8" t="str">
        <f>IF(H45=FALSE,'Filter-Duplication'!G43,"")</f>
        <v/>
      </c>
      <c r="J45" s="7" t="b">
        <f t="shared" si="4"/>
        <v>0</v>
      </c>
      <c r="K45" s="7"/>
    </row>
    <row r="46" ht="14.25" hidden="1" customHeight="1">
      <c r="A46" s="10" t="str">
        <f>Filter1!B44</f>
        <v>Communicating strategic intent with systemigrams: Application to thenetwork-enabled challenge</v>
      </c>
      <c r="B46" s="11" t="str">
        <f>'Filter-Duplication'!B44</f>
        <v>Communicating strategic intent with systemigrams: Application to thenetwork-enabled challenge</v>
      </c>
      <c r="C46" s="13" t="str">
        <f t="shared" si="1"/>
        <v>GS Search</v>
      </c>
      <c r="D46" s="11" t="b">
        <f t="shared" si="2"/>
        <v>1</v>
      </c>
      <c r="E46" s="7" t="str">
        <f>Filter1!D44</f>
        <v>Rejected</v>
      </c>
      <c r="F46" s="7" t="str">
        <f>'Filter-Duplication'!E44</f>
        <v>Rejected</v>
      </c>
      <c r="G46" s="14" t="b">
        <f t="shared" si="3"/>
        <v>1</v>
      </c>
      <c r="H46" s="8" t="str">
        <f>IF(G46=FALSE,Filter1!E44,"")</f>
        <v/>
      </c>
      <c r="I46" s="8" t="str">
        <f>IF(H46=FALSE,'Filter-Duplication'!G44,"")</f>
        <v/>
      </c>
      <c r="J46" s="7" t="b">
        <f t="shared" si="4"/>
        <v>0</v>
      </c>
      <c r="K46" s="7"/>
    </row>
    <row r="47" ht="14.25" hidden="1" customHeight="1">
      <c r="A47" s="10" t="str">
        <f>Filter1!B45</f>
        <v>Computer {Assisted} {Integration} of {Domain}-{Specific} {Modeling} {Languages} {Using} {Text} {Analysis} {Techniques}</v>
      </c>
      <c r="B47" s="11" t="str">
        <f>'Filter-Duplication'!B45</f>
        <v>Computer {Assisted} {Integration} of {Domain}-{Specific} {Modeling} {Languages} {Using} {Text} {Analysis} {Techniques}</v>
      </c>
      <c r="C47" s="13" t="str">
        <f t="shared" si="1"/>
        <v>GS Search</v>
      </c>
      <c r="D47" s="11" t="b">
        <f t="shared" si="2"/>
        <v>1</v>
      </c>
      <c r="E47" s="7" t="str">
        <f>Filter1!D45</f>
        <v>Rejected</v>
      </c>
      <c r="F47" s="7" t="str">
        <f>'Filter-Duplication'!E45</f>
        <v>Rejected</v>
      </c>
      <c r="G47" s="14" t="b">
        <f t="shared" si="3"/>
        <v>1</v>
      </c>
      <c r="H47" s="8" t="str">
        <f>IF(G47=FALSE,Filter1!E45,"")</f>
        <v/>
      </c>
      <c r="I47" s="8" t="str">
        <f>IF(H47=FALSE,'Filter-Duplication'!G45,"")</f>
        <v/>
      </c>
      <c r="J47" s="7" t="b">
        <f t="shared" si="4"/>
        <v>0</v>
      </c>
      <c r="K47" s="7"/>
    </row>
    <row r="48" ht="14.25" hidden="1" customHeight="1">
      <c r="A48" s="10" t="str">
        <f>Filter1!B46</f>
        <v>Context: {The} {Case} and {Place} for {Smart} {Data} {Strategy}</v>
      </c>
      <c r="B48" s="11" t="str">
        <f>'Filter-Duplication'!B46</f>
        <v>Context: {The} {Case} and {Place} for {Smart} {Data} {Strategy}</v>
      </c>
      <c r="C48" s="13" t="str">
        <f t="shared" si="1"/>
        <v>GS Search</v>
      </c>
      <c r="D48" s="11" t="b">
        <f t="shared" si="2"/>
        <v>1</v>
      </c>
      <c r="E48" s="7" t="str">
        <f>Filter1!D46</f>
        <v>Rejected</v>
      </c>
      <c r="F48" s="7" t="str">
        <f>'Filter-Duplication'!E46</f>
        <v>Rejected</v>
      </c>
      <c r="G48" s="14" t="b">
        <f t="shared" si="3"/>
        <v>1</v>
      </c>
      <c r="H48" s="8" t="str">
        <f>IF(G48=FALSE,Filter1!E46,"")</f>
        <v/>
      </c>
      <c r="I48" s="8" t="str">
        <f>IF(H48=FALSE,'Filter-Duplication'!G46,"")</f>
        <v/>
      </c>
      <c r="J48" s="7" t="b">
        <f t="shared" si="4"/>
        <v>0</v>
      </c>
      <c r="K48" s="7"/>
    </row>
    <row r="49" ht="14.25" hidden="1" customHeight="1">
      <c r="A49" s="10" t="str">
        <f>Filter1!B47</f>
        <v>Current and {Future} {Research} {Directions} in {Requirements} {Engineering}</v>
      </c>
      <c r="B49" s="11" t="str">
        <f>'Filter-Duplication'!B47</f>
        <v>Current and {Future} {Research} {Directions} in {Requirements} {Engineering}</v>
      </c>
      <c r="C49" s="13" t="str">
        <f t="shared" si="1"/>
        <v>GS Search</v>
      </c>
      <c r="D49" s="11" t="b">
        <f t="shared" si="2"/>
        <v>1</v>
      </c>
      <c r="E49" s="7" t="str">
        <f>Filter1!D47</f>
        <v>Rejected</v>
      </c>
      <c r="F49" s="7" t="str">
        <f>'Filter-Duplication'!E47</f>
        <v>Rejected</v>
      </c>
      <c r="G49" s="14" t="b">
        <f t="shared" si="3"/>
        <v>1</v>
      </c>
      <c r="H49" s="8" t="str">
        <f>IF(G49=FALSE,Filter1!E47,"")</f>
        <v/>
      </c>
      <c r="I49" s="8" t="str">
        <f>IF(H49=FALSE,'Filter-Duplication'!G47,"")</f>
        <v/>
      </c>
      <c r="J49" s="7" t="b">
        <f t="shared" si="4"/>
        <v>0</v>
      </c>
      <c r="K49" s="7"/>
    </row>
    <row r="50" ht="14.25" customHeight="1">
      <c r="A50" s="10" t="str">
        <f>Filter1!B48</f>
        <v>Design {Approaches} for {Critical} {Embedded} {Systems}: {A} {Systematic} {Mapping} {Study}</v>
      </c>
      <c r="B50" s="11" t="str">
        <f>'Filter-Duplication'!B48</f>
        <v>Design {Approaches} for {Critical} {Embedded} {Systems}: {A} {Systematic} {Mapping} {Study}</v>
      </c>
      <c r="C50" s="13" t="str">
        <f t="shared" si="1"/>
        <v>GS Search</v>
      </c>
      <c r="D50" s="11" t="b">
        <f t="shared" si="2"/>
        <v>1</v>
      </c>
      <c r="E50" s="7" t="str">
        <f>Filter1!D48</f>
        <v>Accepted</v>
      </c>
      <c r="F50" s="7" t="str">
        <f>'Filter-Duplication'!E48</f>
        <v>Accepted</v>
      </c>
      <c r="G50" s="14" t="b">
        <f t="shared" si="3"/>
        <v>1</v>
      </c>
      <c r="H50" s="8" t="str">
        <f>IF(G50=FALSE,Filter1!E48,"")</f>
        <v/>
      </c>
      <c r="I50" s="8" t="str">
        <f>IF(H50=FALSE,'Filter-Duplication'!G48,"")</f>
        <v/>
      </c>
      <c r="J50" s="7" t="b">
        <f t="shared" si="4"/>
        <v>1</v>
      </c>
      <c r="K50" s="7"/>
    </row>
    <row r="51" ht="14.25" hidden="1" customHeight="1">
      <c r="A51" s="10" t="str">
        <f>Filter1!B49</f>
        <v>Designing future processing, exploitation, and dissemination support systems using simulation</v>
      </c>
      <c r="B51" s="11" t="str">
        <f>'Filter-Duplication'!B49</f>
        <v>Designing future processing, exploitation, and dissemination support systems using simulation</v>
      </c>
      <c r="C51" s="13" t="str">
        <f t="shared" si="1"/>
        <v>GS Search</v>
      </c>
      <c r="D51" s="11" t="b">
        <f t="shared" si="2"/>
        <v>1</v>
      </c>
      <c r="E51" s="7" t="str">
        <f>Filter1!D49</f>
        <v>Rejected</v>
      </c>
      <c r="F51" s="7" t="str">
        <f>'Filter-Duplication'!E49</f>
        <v>Rejected</v>
      </c>
      <c r="G51" s="14" t="b">
        <f t="shared" si="3"/>
        <v>1</v>
      </c>
      <c r="H51" s="8" t="str">
        <f>IF(G51=FALSE,Filter1!E49,"")</f>
        <v/>
      </c>
      <c r="I51" s="8" t="str">
        <f>IF(H51=FALSE,'Filter-Duplication'!G49,"")</f>
        <v/>
      </c>
      <c r="J51" s="7" t="b">
        <f t="shared" si="4"/>
        <v>0</v>
      </c>
      <c r="K51" s="7"/>
    </row>
    <row r="52" ht="14.25" customHeight="1">
      <c r="A52" s="10" t="str">
        <f>Filter1!B50</f>
        <v>Ecosystems and {Open} {Innovation} for {Embedded} {Systems}: {A} {Systematic} {Mapping} {Study}</v>
      </c>
      <c r="B52" s="19" t="str">
        <f>'Filter-Duplication'!B50</f>
        <v>Ecosystems and {Open} {Innovation} for {Embedded} {Systems}: {A} {Systematic} {Mapping} {Study}</v>
      </c>
      <c r="C52" s="13" t="str">
        <f t="shared" si="1"/>
        <v>GS Search</v>
      </c>
      <c r="D52" s="11" t="b">
        <f t="shared" si="2"/>
        <v>1</v>
      </c>
      <c r="E52" s="8" t="s">
        <v>106</v>
      </c>
      <c r="F52" s="7" t="str">
        <f>'Filter-Duplication'!E50</f>
        <v>Accepted</v>
      </c>
      <c r="G52" s="14" t="b">
        <f t="shared" si="3"/>
        <v>1</v>
      </c>
      <c r="H52" s="8" t="str">
        <f>IF(G52=FALSE,Filter1!E50,"")</f>
        <v/>
      </c>
      <c r="I52" s="8" t="str">
        <f>IF(H52=FALSE,'Filter-Duplication'!G50,"")</f>
        <v/>
      </c>
      <c r="J52" s="20" t="b">
        <f t="shared" si="4"/>
        <v>1</v>
      </c>
      <c r="K52" s="7"/>
    </row>
    <row r="53" ht="14.25" hidden="1" customHeight="1">
      <c r="A53" s="10" t="str">
        <f>Filter1!B51</f>
        <v>Efficient {Infrastructure} {Restoration} {Strategies} {Using} the {Recovery} {Operator}</v>
      </c>
      <c r="B53" s="11" t="str">
        <f>'Filter-Duplication'!B51</f>
        <v>Efficient {Infrastructure} {Restoration} {Strategies} {Using} the {Recovery} {Operator}</v>
      </c>
      <c r="C53" s="13" t="str">
        <f t="shared" si="1"/>
        <v>GS Search</v>
      </c>
      <c r="D53" s="11" t="b">
        <f t="shared" si="2"/>
        <v>1</v>
      </c>
      <c r="E53" s="7" t="str">
        <f>Filter1!D51</f>
        <v>Rejected</v>
      </c>
      <c r="F53" s="7" t="str">
        <f>'Filter-Duplication'!E51</f>
        <v>Rejected</v>
      </c>
      <c r="G53" s="14" t="b">
        <f t="shared" si="3"/>
        <v>1</v>
      </c>
      <c r="H53" s="8" t="str">
        <f>IF(G53=FALSE,Filter1!E51,"")</f>
        <v/>
      </c>
      <c r="I53" s="8" t="str">
        <f>IF(H53=FALSE,'Filter-Duplication'!G51,"")</f>
        <v/>
      </c>
      <c r="J53" s="7" t="b">
        <f t="shared" si="4"/>
        <v>0</v>
      </c>
      <c r="K53" s="7"/>
    </row>
    <row r="54" ht="14.25" hidden="1" customHeight="1">
      <c r="A54" s="10" t="str">
        <f>Filter1!B52</f>
        <v>Enabling automated requirements reuse and configuration</v>
      </c>
      <c r="B54" s="11" t="str">
        <f>'Filter-Duplication'!B52</f>
        <v>Enabling automated requirements reuse and configuration</v>
      </c>
      <c r="C54" s="13" t="str">
        <f t="shared" si="1"/>
        <v>GS Search</v>
      </c>
      <c r="D54" s="11" t="b">
        <f t="shared" si="2"/>
        <v>1</v>
      </c>
      <c r="E54" s="7" t="str">
        <f>Filter1!D52</f>
        <v>Rejected</v>
      </c>
      <c r="F54" s="7" t="str">
        <f>'Filter-Duplication'!E52</f>
        <v>Rejected</v>
      </c>
      <c r="G54" s="14" t="b">
        <f t="shared" si="3"/>
        <v>1</v>
      </c>
      <c r="H54" s="8" t="str">
        <f>IF(G54=FALSE,Filter1!E52,"")</f>
        <v/>
      </c>
      <c r="I54" s="8" t="str">
        <f>IF(H54=FALSE,'Filter-Duplication'!G52,"")</f>
        <v/>
      </c>
      <c r="J54" s="7" t="b">
        <f t="shared" si="4"/>
        <v>0</v>
      </c>
      <c r="K54" s="7"/>
    </row>
    <row r="55" ht="14.25" hidden="1" customHeight="1">
      <c r="A55" s="10" t="str">
        <f>Filter1!B53</f>
        <v>Engineered Resilience for Complex Systems as a Predictor for Cost Overruns</v>
      </c>
      <c r="B55" s="11" t="str">
        <f>'Filter-Duplication'!B53</f>
        <v>Engineered Resilience for Complex Systems as a Predictor for Cost Overruns</v>
      </c>
      <c r="C55" s="13" t="str">
        <f t="shared" si="1"/>
        <v>GS Search</v>
      </c>
      <c r="D55" s="11" t="b">
        <f t="shared" si="2"/>
        <v>1</v>
      </c>
      <c r="E55" s="7" t="str">
        <f>Filter1!D53</f>
        <v>Rejected</v>
      </c>
      <c r="F55" s="7" t="str">
        <f>'Filter-Duplication'!E53</f>
        <v>Rejected</v>
      </c>
      <c r="G55" s="14" t="b">
        <f t="shared" si="3"/>
        <v>1</v>
      </c>
      <c r="H55" s="8" t="str">
        <f>IF(G55=FALSE,Filter1!E53,"")</f>
        <v/>
      </c>
      <c r="I55" s="8" t="str">
        <f>IF(H55=FALSE,'Filter-Duplication'!G53,"")</f>
        <v/>
      </c>
      <c r="J55" s="7" t="b">
        <f t="shared" si="4"/>
        <v>0</v>
      </c>
      <c r="K55" s="7"/>
    </row>
    <row r="56" ht="14.25" hidden="1" customHeight="1">
      <c r="A56" s="10" t="str">
        <f>Filter1!B54</f>
        <v>Engineered Resilience for Complex Systems as a Predictor for CostOverruns</v>
      </c>
      <c r="B56" s="11" t="str">
        <f>'Filter-Duplication'!B54</f>
        <v>Engineered Resilience for Complex Systems as a Predictor for CostOverruns</v>
      </c>
      <c r="C56" s="13" t="str">
        <f t="shared" si="1"/>
        <v>GS Search</v>
      </c>
      <c r="D56" s="11" t="b">
        <f t="shared" si="2"/>
        <v>1</v>
      </c>
      <c r="E56" s="7" t="str">
        <f>Filter1!D54</f>
        <v>Rejected</v>
      </c>
      <c r="F56" s="7" t="str">
        <f>'Filter-Duplication'!E54</f>
        <v>Rejected</v>
      </c>
      <c r="G56" s="14" t="b">
        <f t="shared" si="3"/>
        <v>1</v>
      </c>
      <c r="H56" s="8" t="str">
        <f>IF(G56=FALSE,Filter1!E54,"")</f>
        <v/>
      </c>
      <c r="I56" s="8" t="str">
        <f>IF(H56=FALSE,'Filter-Duplication'!G54,"")</f>
        <v/>
      </c>
      <c r="J56" s="7" t="b">
        <f t="shared" si="4"/>
        <v>0</v>
      </c>
      <c r="K56" s="7"/>
    </row>
    <row r="57" ht="14.25" hidden="1" customHeight="1">
      <c r="A57" s="10" t="str">
        <f>Filter1!B55</f>
        <v>Enhancing the {OPEN} {Process} {Framework} with service-oriented method fragments</v>
      </c>
      <c r="B57" s="11" t="str">
        <f>'Filter-Duplication'!B55</f>
        <v>Enhancing the {OPEN} {Process} {Framework} with service-oriented method fragments</v>
      </c>
      <c r="C57" s="13" t="str">
        <f t="shared" si="1"/>
        <v>GS Search</v>
      </c>
      <c r="D57" s="11" t="b">
        <f t="shared" si="2"/>
        <v>1</v>
      </c>
      <c r="E57" s="7" t="str">
        <f>Filter1!D55</f>
        <v>Rejected</v>
      </c>
      <c r="F57" s="7" t="str">
        <f>'Filter-Duplication'!E55</f>
        <v>Rejected</v>
      </c>
      <c r="G57" s="14" t="b">
        <f t="shared" si="3"/>
        <v>1</v>
      </c>
      <c r="H57" s="8" t="str">
        <f>IF(G57=FALSE,Filter1!E55,"")</f>
        <v/>
      </c>
      <c r="I57" s="8" t="str">
        <f>IF(H57=FALSE,'Filter-Duplication'!G55,"")</f>
        <v/>
      </c>
      <c r="J57" s="7" t="b">
        <f t="shared" si="4"/>
        <v>0</v>
      </c>
      <c r="K57" s="7"/>
    </row>
    <row r="58" ht="14.25" hidden="1" customHeight="1">
      <c r="A58" s="10" t="str">
        <f>Filter1!B56</f>
        <v>Evolution of systems engineering scholarship from 2000 to 2015, with particular emphasis on software</v>
      </c>
      <c r="B58" s="11" t="str">
        <f>'Filter-Duplication'!B56</f>
        <v>Evolution of systems engineering scholarship from 2000 to 2015, with particular emphasis on software</v>
      </c>
      <c r="C58" s="13" t="str">
        <f t="shared" si="1"/>
        <v>GS Search</v>
      </c>
      <c r="D58" s="11" t="b">
        <f t="shared" si="2"/>
        <v>1</v>
      </c>
      <c r="E58" s="7" t="str">
        <f>Filter1!D56</f>
        <v>Rejected</v>
      </c>
      <c r="F58" s="7" t="str">
        <f>'Filter-Duplication'!E56</f>
        <v>Rejected</v>
      </c>
      <c r="G58" s="14" t="b">
        <f t="shared" si="3"/>
        <v>1</v>
      </c>
      <c r="H58" s="8" t="str">
        <f>IF(G58=FALSE,Filter1!E56,"")</f>
        <v/>
      </c>
      <c r="I58" s="8" t="str">
        <f>IF(H58=FALSE,'Filter-Duplication'!G56,"")</f>
        <v/>
      </c>
      <c r="J58" s="7" t="b">
        <f t="shared" si="4"/>
        <v>0</v>
      </c>
      <c r="K58" s="7"/>
    </row>
    <row r="59" ht="14.25" hidden="1" customHeight="1">
      <c r="A59" s="10" t="str">
        <f>Filter1!B57</f>
        <v>Execution of {UML} models: a systematic review of research and practice</v>
      </c>
      <c r="B59" s="11" t="str">
        <f>'Filter-Duplication'!B57</f>
        <v>Execution of {UML} models: a systematic review of research and practice</v>
      </c>
      <c r="C59" s="13" t="str">
        <f t="shared" si="1"/>
        <v>GS Search</v>
      </c>
      <c r="D59" s="11" t="b">
        <f t="shared" si="2"/>
        <v>1</v>
      </c>
      <c r="E59" s="7" t="str">
        <f>Filter1!D57</f>
        <v>Rejected</v>
      </c>
      <c r="F59" s="7" t="str">
        <f>'Filter-Duplication'!E57</f>
        <v>Rejected</v>
      </c>
      <c r="G59" s="14" t="b">
        <f t="shared" si="3"/>
        <v>1</v>
      </c>
      <c r="H59" s="8" t="str">
        <f>IF(G59=FALSE,Filter1!E57,"")</f>
        <v/>
      </c>
      <c r="I59" s="8" t="str">
        <f>IF(H59=FALSE,'Filter-Duplication'!G57,"")</f>
        <v/>
      </c>
      <c r="J59" s="7" t="b">
        <f t="shared" si="4"/>
        <v>0</v>
      </c>
      <c r="K59" s="7"/>
    </row>
    <row r="60" ht="14.25" hidden="1" customHeight="1">
      <c r="A60" s="10" t="str">
        <f>Filter1!B58</f>
        <v>Exploration of a Capability-Focused Aerospace System of SystemsArchitecture Alternative with Bilayer Design Space, Based on RST-SOMAlgorithmic Methods</v>
      </c>
      <c r="B60" s="11" t="str">
        <f>'Filter-Duplication'!B58</f>
        <v>Exploration of a Capability-Focused Aerospace System of SystemsArchitecture Alternative with Bilayer Design Space, Based on RST-SOMAlgorithmic Methods</v>
      </c>
      <c r="C60" s="13" t="str">
        <f t="shared" si="1"/>
        <v>GS Search</v>
      </c>
      <c r="D60" s="11" t="b">
        <f t="shared" si="2"/>
        <v>1</v>
      </c>
      <c r="E60" s="7" t="str">
        <f>Filter1!D58</f>
        <v>Rejected</v>
      </c>
      <c r="F60" s="7" t="str">
        <f>'Filter-Duplication'!E58</f>
        <v>Rejected</v>
      </c>
      <c r="G60" s="14" t="b">
        <f t="shared" si="3"/>
        <v>1</v>
      </c>
      <c r="H60" s="8" t="str">
        <f>IF(G60=FALSE,Filter1!E58,"")</f>
        <v/>
      </c>
      <c r="I60" s="8" t="str">
        <f>IF(H60=FALSE,'Filter-Duplication'!G58,"")</f>
        <v/>
      </c>
      <c r="J60" s="7" t="b">
        <f t="shared" si="4"/>
        <v>0</v>
      </c>
      <c r="K60" s="7"/>
    </row>
    <row r="61" ht="14.25" hidden="1" customHeight="1">
      <c r="A61" s="10" t="str">
        <f>Filter1!B59</f>
        <v>Features {Need} {Stories}</v>
      </c>
      <c r="B61" s="11" t="str">
        <f>'Filter-Duplication'!B59</f>
        <v>Features {Need} {Stories}</v>
      </c>
      <c r="C61" s="13" t="str">
        <f t="shared" si="1"/>
        <v>GS Search</v>
      </c>
      <c r="D61" s="11" t="b">
        <f t="shared" si="2"/>
        <v>1</v>
      </c>
      <c r="E61" s="7" t="str">
        <f>Filter1!D59</f>
        <v>Rejected</v>
      </c>
      <c r="F61" s="7" t="str">
        <f>'Filter-Duplication'!E59</f>
        <v>Rejected</v>
      </c>
      <c r="G61" s="14" t="b">
        <f t="shared" si="3"/>
        <v>1</v>
      </c>
      <c r="H61" s="8" t="str">
        <f>IF(G61=FALSE,Filter1!E59,"")</f>
        <v/>
      </c>
      <c r="I61" s="8" t="str">
        <f>IF(H61=FALSE,'Filter-Duplication'!G59,"")</f>
        <v/>
      </c>
      <c r="J61" s="7" t="b">
        <f t="shared" si="4"/>
        <v>0</v>
      </c>
      <c r="K61" s="7"/>
    </row>
    <row r="62" ht="14.25" hidden="1" customHeight="1">
      <c r="A62" s="10" t="str">
        <f>Filter1!B60</f>
        <v>Federated {Simulation} for {System} of {Systems} {Engineering}</v>
      </c>
      <c r="B62" s="11" t="str">
        <f>'Filter-Duplication'!B60</f>
        <v>Federated {Simulation} for {System} of {Systems} {Engineering}</v>
      </c>
      <c r="C62" s="13" t="str">
        <f t="shared" si="1"/>
        <v>GS Search</v>
      </c>
      <c r="D62" s="11" t="b">
        <f t="shared" si="2"/>
        <v>1</v>
      </c>
      <c r="E62" s="7" t="str">
        <f>Filter1!D60</f>
        <v>Rejected</v>
      </c>
      <c r="F62" s="7" t="str">
        <f>'Filter-Duplication'!E60</f>
        <v>Rejected</v>
      </c>
      <c r="G62" s="14" t="b">
        <f t="shared" si="3"/>
        <v>1</v>
      </c>
      <c r="H62" s="8" t="str">
        <f>IF(G62=FALSE,Filter1!E60,"")</f>
        <v/>
      </c>
      <c r="I62" s="8" t="str">
        <f>IF(H62=FALSE,'Filter-Duplication'!G60,"")</f>
        <v/>
      </c>
      <c r="J62" s="7" t="b">
        <f t="shared" si="4"/>
        <v>0</v>
      </c>
      <c r="K62" s="7"/>
    </row>
    <row r="63" ht="14.25" hidden="1" customHeight="1">
      <c r="A63" s="10" t="str">
        <f>Filter1!B61</f>
        <v>Flexibility</v>
      </c>
      <c r="B63" s="11" t="str">
        <f>'Filter-Duplication'!B61</f>
        <v>Flexibility</v>
      </c>
      <c r="C63" s="13" t="str">
        <f t="shared" si="1"/>
        <v>GS Search</v>
      </c>
      <c r="D63" s="11" t="b">
        <f t="shared" si="2"/>
        <v>1</v>
      </c>
      <c r="E63" s="7" t="str">
        <f>Filter1!D61</f>
        <v>Rejected</v>
      </c>
      <c r="F63" s="7" t="str">
        <f>'Filter-Duplication'!E61</f>
        <v>Rejected</v>
      </c>
      <c r="G63" s="14" t="b">
        <f t="shared" si="3"/>
        <v>1</v>
      </c>
      <c r="H63" s="8" t="str">
        <f>IF(G63=FALSE,Filter1!E61,"")</f>
        <v/>
      </c>
      <c r="I63" s="8" t="str">
        <f>IF(H63=FALSE,'Filter-Duplication'!G61,"")</f>
        <v/>
      </c>
      <c r="J63" s="7" t="b">
        <f t="shared" si="4"/>
        <v>0</v>
      </c>
      <c r="K63" s="7"/>
    </row>
    <row r="64" ht="14.25" hidden="1" customHeight="1">
      <c r="A64" s="10" t="str">
        <f>Filter1!B62</f>
        <v>Goal model analysis of autonomy requirements for {Unmanned} {Aircraft} {Systems}</v>
      </c>
      <c r="B64" s="11" t="str">
        <f>'Filter-Duplication'!B62</f>
        <v>Goal model analysis of autonomy requirements for {Unmanned} {Aircraft} {Systems}</v>
      </c>
      <c r="C64" s="13" t="str">
        <f t="shared" si="1"/>
        <v>GS Search</v>
      </c>
      <c r="D64" s="11" t="b">
        <f t="shared" si="2"/>
        <v>1</v>
      </c>
      <c r="E64" s="7" t="str">
        <f>Filter1!D62</f>
        <v>Rejected</v>
      </c>
      <c r="F64" s="7" t="str">
        <f>'Filter-Duplication'!E62</f>
        <v>Rejected</v>
      </c>
      <c r="G64" s="14" t="b">
        <f t="shared" si="3"/>
        <v>1</v>
      </c>
      <c r="H64" s="8" t="str">
        <f>IF(G64=FALSE,Filter1!E62,"")</f>
        <v/>
      </c>
      <c r="I64" s="8" t="str">
        <f>IF(H64=FALSE,'Filter-Duplication'!G62,"")</f>
        <v/>
      </c>
      <c r="J64" s="7" t="b">
        <f t="shared" si="4"/>
        <v>0</v>
      </c>
      <c r="K64" s="7"/>
    </row>
    <row r="65" ht="14.25" hidden="1" customHeight="1">
      <c r="A65" s="10" t="str">
        <f>Filter1!B63</f>
        <v>Heterogeneous {Systems} {Testing} {Techniques}: {An} {Exploratory} {Survey}</v>
      </c>
      <c r="B65" s="11" t="str">
        <f>'Filter-Duplication'!B63</f>
        <v>Heterogeneous {Systems} {Testing} {Techniques}: {An} {Exploratory} {Survey}</v>
      </c>
      <c r="C65" s="13" t="str">
        <f t="shared" si="1"/>
        <v>GS Search</v>
      </c>
      <c r="D65" s="11" t="b">
        <f t="shared" si="2"/>
        <v>1</v>
      </c>
      <c r="E65" s="7" t="str">
        <f>Filter1!D63</f>
        <v>Rejected</v>
      </c>
      <c r="F65" s="8" t="s">
        <v>20</v>
      </c>
      <c r="G65" s="14" t="b">
        <f t="shared" si="3"/>
        <v>1</v>
      </c>
      <c r="H65" s="8" t="str">
        <f>IF(G65=FALSE,Filter1!E63,"")</f>
        <v/>
      </c>
      <c r="I65" s="8" t="str">
        <f>IF(H65=FALSE,'Filter-Duplication'!G63,"")</f>
        <v/>
      </c>
      <c r="J65" s="7" t="b">
        <f t="shared" si="4"/>
        <v>0</v>
      </c>
      <c r="K65" s="8" t="s">
        <v>653</v>
      </c>
    </row>
    <row r="66" ht="14.25" hidden="1" customHeight="1">
      <c r="A66" s="10" t="str">
        <f>Filter1!B64</f>
        <v>High {Level} {Test} {Driven} {Development} – {Shift} {Left}</v>
      </c>
      <c r="B66" s="11" t="str">
        <f>'Filter-Duplication'!B64</f>
        <v>High {Level} {Test} {Driven} {Development} – {Shift} {Left}</v>
      </c>
      <c r="C66" s="13" t="str">
        <f t="shared" si="1"/>
        <v>GS Search</v>
      </c>
      <c r="D66" s="11" t="b">
        <f t="shared" si="2"/>
        <v>1</v>
      </c>
      <c r="E66" s="7" t="str">
        <f>Filter1!D64</f>
        <v>Rejected</v>
      </c>
      <c r="F66" s="7" t="str">
        <f>'Filter-Duplication'!E64</f>
        <v>Rejected</v>
      </c>
      <c r="G66" s="14" t="b">
        <f t="shared" si="3"/>
        <v>1</v>
      </c>
      <c r="H66" s="8" t="str">
        <f>IF(G66=FALSE,Filter1!E64,"")</f>
        <v/>
      </c>
      <c r="I66" s="8" t="str">
        <f>IF(H66=FALSE,'Filter-Duplication'!G64,"")</f>
        <v/>
      </c>
      <c r="J66" s="7" t="b">
        <f t="shared" si="4"/>
        <v>0</v>
      </c>
      <c r="K66" s="7"/>
    </row>
    <row r="67" ht="14.25" hidden="1" customHeight="1">
      <c r="A67" s="10" t="str">
        <f>Filter1!B65</f>
        <v>Improving {Development} {Visibility} and {Flow} in {Large} {Operational} {Organizations}</v>
      </c>
      <c r="B67" s="11" t="str">
        <f>'Filter-Duplication'!B65</f>
        <v>Improving {Development} {Visibility} and {Flow} in {Large} {Operational} {Organizations}</v>
      </c>
      <c r="C67" s="13" t="str">
        <f t="shared" si="1"/>
        <v>GS Search</v>
      </c>
      <c r="D67" s="11" t="b">
        <f t="shared" si="2"/>
        <v>1</v>
      </c>
      <c r="E67" s="7" t="str">
        <f>Filter1!D65</f>
        <v>Rejected</v>
      </c>
      <c r="F67" s="7" t="str">
        <f>'Filter-Duplication'!E65</f>
        <v>Rejected</v>
      </c>
      <c r="G67" s="14" t="b">
        <f t="shared" si="3"/>
        <v>1</v>
      </c>
      <c r="H67" s="8" t="str">
        <f>IF(G67=FALSE,Filter1!E65,"")</f>
        <v/>
      </c>
      <c r="I67" s="8" t="str">
        <f>IF(H67=FALSE,'Filter-Duplication'!G65,"")</f>
        <v/>
      </c>
      <c r="J67" s="7" t="b">
        <f t="shared" si="4"/>
        <v>0</v>
      </c>
      <c r="K67" s="7"/>
    </row>
    <row r="68" ht="14.25" hidden="1" customHeight="1">
      <c r="A68" s="10" t="str">
        <f>Filter1!B66</f>
        <v>Information {Sources} and {Their} {Importance} to {Prioritize} {Test} {Cases} in the {Heterogeneous} {Systems} {Context}</v>
      </c>
      <c r="B68" s="11" t="str">
        <f>'Filter-Duplication'!B66</f>
        <v>Information {Sources} and {Their} {Importance} to {Prioritize} {Test} {Cases} in the {Heterogeneous} {Systems} {Context}</v>
      </c>
      <c r="C68" s="13" t="str">
        <f t="shared" si="1"/>
        <v>GS Search</v>
      </c>
      <c r="D68" s="11" t="b">
        <f t="shared" si="2"/>
        <v>1</v>
      </c>
      <c r="E68" s="7" t="str">
        <f>Filter1!D66</f>
        <v>Rejected</v>
      </c>
      <c r="F68" s="7" t="str">
        <f>'Filter-Duplication'!E66</f>
        <v>Rejected</v>
      </c>
      <c r="G68" s="14" t="b">
        <f t="shared" si="3"/>
        <v>1</v>
      </c>
      <c r="H68" s="8" t="str">
        <f>IF(G68=FALSE,Filter1!E66,"")</f>
        <v/>
      </c>
      <c r="I68" s="8" t="str">
        <f>IF(H68=FALSE,'Filter-Duplication'!G66,"")</f>
        <v/>
      </c>
      <c r="J68" s="7" t="b">
        <f t="shared" si="4"/>
        <v>0</v>
      </c>
      <c r="K68" s="7"/>
    </row>
    <row r="69" ht="14.25" hidden="1" customHeight="1">
      <c r="A69" s="10" t="str">
        <f>Filter1!B67</f>
        <v>Interoperability-{Related} {Architectural} {Problems} and {Solutions} in {Information} {Systems}: {A} {Scoping} {Study}</v>
      </c>
      <c r="B69" s="19" t="str">
        <f>'Filter-Duplication'!B67</f>
        <v>Interoperability-{Related} {Architectural} {Problems} and {Solutions} in {Information} {Systems}: {A} {Scoping} {Study}</v>
      </c>
      <c r="C69" s="13" t="str">
        <f t="shared" si="1"/>
        <v>GS Search</v>
      </c>
      <c r="D69" s="11" t="b">
        <f t="shared" si="2"/>
        <v>1</v>
      </c>
      <c r="E69" s="7" t="str">
        <f>Filter1!D67</f>
        <v>Rejected</v>
      </c>
      <c r="F69" s="7" t="str">
        <f>'Filter-Duplication'!E67</f>
        <v>Rejected</v>
      </c>
      <c r="G69" s="14" t="b">
        <f t="shared" si="3"/>
        <v>1</v>
      </c>
      <c r="H69" s="8" t="str">
        <f>IF(G69=FALSE,Filter1!E67,"")</f>
        <v/>
      </c>
      <c r="I69" s="8" t="str">
        <f>IF(H69=FALSE,'Filter-Duplication'!G67,"")</f>
        <v/>
      </c>
      <c r="J69" s="7" t="b">
        <f t="shared" si="4"/>
        <v>0</v>
      </c>
      <c r="K69" s="7"/>
    </row>
    <row r="70" ht="14.25" hidden="1" customHeight="1">
      <c r="A70" s="10" t="str">
        <f>Filter1!B68</f>
        <v>Introduction</v>
      </c>
      <c r="B70" s="11" t="str">
        <f>'Filter-Duplication'!B68</f>
        <v>Introduction</v>
      </c>
      <c r="C70" s="13" t="str">
        <f t="shared" si="1"/>
        <v>GS Search</v>
      </c>
      <c r="D70" s="11" t="b">
        <f t="shared" si="2"/>
        <v>1</v>
      </c>
      <c r="E70" s="7" t="str">
        <f>Filter1!D68</f>
        <v>Rejected</v>
      </c>
      <c r="F70" s="7" t="str">
        <f>'Filter-Duplication'!E68</f>
        <v>Rejected</v>
      </c>
      <c r="G70" s="14" t="b">
        <f t="shared" si="3"/>
        <v>1</v>
      </c>
      <c r="H70" s="8" t="str">
        <f>IF(G70=FALSE,Filter1!E68,"")</f>
        <v/>
      </c>
      <c r="I70" s="8" t="str">
        <f>IF(H70=FALSE,'Filter-Duplication'!G68,"")</f>
        <v/>
      </c>
      <c r="J70" s="7" t="b">
        <f t="shared" si="4"/>
        <v>0</v>
      </c>
      <c r="K70" s="7"/>
    </row>
    <row r="71" ht="14.25" hidden="1" customHeight="1">
      <c r="A71" s="10" t="str">
        <f>Filter1!B69</f>
        <v>Introduction</v>
      </c>
      <c r="B71" s="11" t="str">
        <f>'Filter-Duplication'!B69</f>
        <v>Introduction</v>
      </c>
      <c r="C71" s="13" t="str">
        <f t="shared" si="1"/>
        <v>GS Search</v>
      </c>
      <c r="D71" s="11" t="b">
        <f t="shared" si="2"/>
        <v>1</v>
      </c>
      <c r="E71" s="7" t="str">
        <f>Filter1!D69</f>
        <v>Rejected</v>
      </c>
      <c r="F71" s="7" t="str">
        <f>'Filter-Duplication'!E69</f>
        <v>Rejected</v>
      </c>
      <c r="G71" s="14" t="b">
        <f t="shared" si="3"/>
        <v>1</v>
      </c>
      <c r="H71" s="8" t="str">
        <f>IF(G71=FALSE,Filter1!E69,"")</f>
        <v/>
      </c>
      <c r="I71" s="8" t="str">
        <f>IF(H71=FALSE,'Filter-Duplication'!G69,"")</f>
        <v/>
      </c>
      <c r="J71" s="7" t="b">
        <f t="shared" si="4"/>
        <v>0</v>
      </c>
      <c r="K71" s="7"/>
    </row>
    <row r="72" ht="14.25" hidden="1" customHeight="1">
      <c r="A72" s="10" t="str">
        <f>Filter1!B70</f>
        <v>Introduction to {Business} {Processes} and {Business} {Process} {Modeling}</v>
      </c>
      <c r="B72" s="11" t="str">
        <f>'Filter-Duplication'!B70</f>
        <v>Introduction to {Business} {Processes} and {Business} {Process} {Modeling}</v>
      </c>
      <c r="C72" s="13" t="str">
        <f t="shared" si="1"/>
        <v>GS Search</v>
      </c>
      <c r="D72" s="11" t="b">
        <f t="shared" si="2"/>
        <v>1</v>
      </c>
      <c r="E72" s="7" t="str">
        <f>Filter1!D70</f>
        <v>Rejected</v>
      </c>
      <c r="F72" s="7" t="str">
        <f>'Filter-Duplication'!E70</f>
        <v>Rejected</v>
      </c>
      <c r="G72" s="14" t="b">
        <f t="shared" si="3"/>
        <v>1</v>
      </c>
      <c r="H72" s="8" t="str">
        <f>IF(G72=FALSE,Filter1!E70,"")</f>
        <v/>
      </c>
      <c r="I72" s="8" t="str">
        <f>IF(H72=FALSE,'Filter-Duplication'!G70,"")</f>
        <v/>
      </c>
      <c r="J72" s="7" t="b">
        <f t="shared" si="4"/>
        <v>0</v>
      </c>
      <c r="K72" s="7"/>
    </row>
    <row r="73" ht="14.25" customHeight="1">
      <c r="A73" s="10" t="str">
        <f>Filter1!B71</f>
        <v>Investigating the model-driven development for systems-of-systems</v>
      </c>
      <c r="B73" s="11" t="str">
        <f>'Filter-Duplication'!B71</f>
        <v>Investigating the model-driven development for systems-of-systems</v>
      </c>
      <c r="C73" s="13" t="str">
        <f t="shared" si="1"/>
        <v>GS Search</v>
      </c>
      <c r="D73" s="11" t="b">
        <f t="shared" si="2"/>
        <v>1</v>
      </c>
      <c r="E73" s="7" t="str">
        <f>Filter1!D71</f>
        <v>Accepted</v>
      </c>
      <c r="F73" s="7" t="str">
        <f>'Filter-Duplication'!E71</f>
        <v>Accepted</v>
      </c>
      <c r="G73" s="14" t="b">
        <f t="shared" si="3"/>
        <v>1</v>
      </c>
      <c r="H73" s="8" t="str">
        <f>IF(G73=FALSE,Filter1!E71,"")</f>
        <v/>
      </c>
      <c r="I73" s="8" t="str">
        <f>IF(H73=FALSE,'Filter-Duplication'!G71,"")</f>
        <v/>
      </c>
      <c r="J73" s="7" t="b">
        <f t="shared" si="4"/>
        <v>1</v>
      </c>
      <c r="K73" s="7"/>
    </row>
    <row r="74" ht="14.25" hidden="1" customHeight="1">
      <c r="A74" s="10" t="str">
        <f>Filter1!B72</f>
        <v>Model-based engineering for change-tolerant systems</v>
      </c>
      <c r="B74" s="11" t="str">
        <f>'Filter-Duplication'!B72</f>
        <v>Model-based engineering for change-tolerant systems</v>
      </c>
      <c r="C74" s="13" t="str">
        <f t="shared" si="1"/>
        <v>GS Search</v>
      </c>
      <c r="D74" s="11" t="b">
        <f t="shared" si="2"/>
        <v>1</v>
      </c>
      <c r="E74" s="7" t="str">
        <f>Filter1!D72</f>
        <v>Rejected</v>
      </c>
      <c r="F74" s="7" t="str">
        <f>'Filter-Duplication'!E72</f>
        <v>Rejected</v>
      </c>
      <c r="G74" s="14" t="b">
        <f t="shared" si="3"/>
        <v>1</v>
      </c>
      <c r="H74" s="8" t="str">
        <f>IF(G74=FALSE,Filter1!E72,"")</f>
        <v/>
      </c>
      <c r="I74" s="8" t="str">
        <f>IF(H74=FALSE,'Filter-Duplication'!G72,"")</f>
        <v/>
      </c>
      <c r="J74" s="7" t="b">
        <f t="shared" si="4"/>
        <v>0</v>
      </c>
      <c r="K74" s="7"/>
    </row>
    <row r="75" ht="14.25" hidden="1" customHeight="1">
      <c r="A75" s="10" t="str">
        <f>Filter1!B73</f>
        <v>Model-driven performance prediction of systems of systems</v>
      </c>
      <c r="B75" s="11" t="str">
        <f>'Filter-Duplication'!B73</f>
        <v>Model-driven performance prediction of systems of systems</v>
      </c>
      <c r="C75" s="13" t="str">
        <f t="shared" si="1"/>
        <v>GS Search</v>
      </c>
      <c r="D75" s="11" t="b">
        <f t="shared" si="2"/>
        <v>1</v>
      </c>
      <c r="E75" s="7" t="str">
        <f>Filter1!D73</f>
        <v>Rejected</v>
      </c>
      <c r="F75" s="7" t="str">
        <f>'Filter-Duplication'!E73</f>
        <v>Rejected</v>
      </c>
      <c r="G75" s="14" t="b">
        <f t="shared" si="3"/>
        <v>1</v>
      </c>
      <c r="H75" s="8" t="str">
        <f>IF(G75=FALSE,Filter1!E73,"")</f>
        <v/>
      </c>
      <c r="I75" s="8" t="str">
        <f>IF(H75=FALSE,'Filter-Duplication'!G73,"")</f>
        <v/>
      </c>
      <c r="J75" s="7" t="b">
        <f t="shared" si="4"/>
        <v>0</v>
      </c>
      <c r="K75" s="7"/>
    </row>
    <row r="76" ht="14.25" hidden="1" customHeight="1">
      <c r="A76" s="10" t="str">
        <f>Filter1!B74</f>
        <v>Monitoring {System}-of-{Systems} {Requirements} in {Multi} {Product} {Lines}</v>
      </c>
      <c r="B76" s="11" t="str">
        <f>'Filter-Duplication'!B74</f>
        <v>Monitoring {System}-of-{Systems} {Requirements} in {Multi} {Product} {Lines}</v>
      </c>
      <c r="C76" s="13" t="str">
        <f t="shared" si="1"/>
        <v>GS Search</v>
      </c>
      <c r="D76" s="11" t="b">
        <f t="shared" si="2"/>
        <v>1</v>
      </c>
      <c r="E76" s="7" t="str">
        <f>Filter1!D74</f>
        <v>Rejected</v>
      </c>
      <c r="F76" s="7" t="str">
        <f>'Filter-Duplication'!E74</f>
        <v>Rejected</v>
      </c>
      <c r="G76" s="14" t="b">
        <f t="shared" si="3"/>
        <v>1</v>
      </c>
      <c r="H76" s="8" t="str">
        <f>IF(G76=FALSE,Filter1!E74,"")</f>
        <v/>
      </c>
      <c r="I76" s="8" t="str">
        <f>IF(H76=FALSE,'Filter-Duplication'!G74,"")</f>
        <v/>
      </c>
      <c r="J76" s="7" t="b">
        <f t="shared" si="4"/>
        <v>0</v>
      </c>
      <c r="K76" s="7"/>
    </row>
    <row r="77" ht="14.25" hidden="1" customHeight="1">
      <c r="A77" s="10" t="str">
        <f>Filter1!B75</f>
        <v>Multi-view {Consistency} in {UML}: {A} {Survey}</v>
      </c>
      <c r="B77" s="11" t="str">
        <f>'Filter-Duplication'!B75</f>
        <v>Multi-view {Consistency} in {UML}: {A} {Survey}</v>
      </c>
      <c r="C77" s="13" t="str">
        <f t="shared" si="1"/>
        <v>GS Search</v>
      </c>
      <c r="D77" s="11" t="b">
        <f t="shared" si="2"/>
        <v>1</v>
      </c>
      <c r="E77" s="7" t="str">
        <f>Filter1!D75</f>
        <v>Rejected</v>
      </c>
      <c r="F77" s="7" t="str">
        <f>'Filter-Duplication'!E75</f>
        <v>Rejected</v>
      </c>
      <c r="G77" s="14" t="b">
        <f t="shared" si="3"/>
        <v>1</v>
      </c>
      <c r="H77" s="8" t="str">
        <f>IF(G77=FALSE,Filter1!E75,"")</f>
        <v/>
      </c>
      <c r="I77" s="8" t="str">
        <f>IF(H77=FALSE,'Filter-Duplication'!G75,"")</f>
        <v/>
      </c>
      <c r="J77" s="7" t="b">
        <f t="shared" si="4"/>
        <v>0</v>
      </c>
      <c r="K77" s="7"/>
    </row>
    <row r="78" ht="14.25" hidden="1" customHeight="1">
      <c r="A78" s="10" t="str">
        <f>Filter1!B76</f>
        <v>Multihierarchy/{Multiview} {Software} {Architectures}</v>
      </c>
      <c r="B78" s="11" t="str">
        <f>'Filter-Duplication'!B76</f>
        <v>Multihierarchy/{Multiview} {Software} {Architectures}</v>
      </c>
      <c r="C78" s="13" t="str">
        <f t="shared" si="1"/>
        <v>GS Search</v>
      </c>
      <c r="D78" s="11" t="b">
        <f t="shared" si="2"/>
        <v>1</v>
      </c>
      <c r="E78" s="7" t="str">
        <f>Filter1!D76</f>
        <v>Rejected</v>
      </c>
      <c r="F78" s="7" t="str">
        <f>'Filter-Duplication'!E76</f>
        <v>Rejected</v>
      </c>
      <c r="G78" s="14" t="b">
        <f t="shared" si="3"/>
        <v>1</v>
      </c>
      <c r="H78" s="8" t="str">
        <f>IF(G78=FALSE,Filter1!E76,"")</f>
        <v/>
      </c>
      <c r="I78" s="8" t="str">
        <f>IF(H78=FALSE,'Filter-Duplication'!G76,"")</f>
        <v/>
      </c>
      <c r="J78" s="7" t="b">
        <f t="shared" si="4"/>
        <v>0</v>
      </c>
      <c r="K78" s="7"/>
    </row>
    <row r="79" ht="14.25" hidden="1" customHeight="1">
      <c r="A79" s="10" t="str">
        <f>Filter1!B77</f>
        <v>Myths and {Facts} {About} {Static} {Application} {Security} {Testing} {Tools}: {An} {Action} {Research} at {Telenor} {Digital}</v>
      </c>
      <c r="B79" s="11" t="str">
        <f>'Filter-Duplication'!B77</f>
        <v>Myths and {Facts} {About} {Static} {Application} {Security} {Testing} {Tools}: {An} {Action} {Research} at {Telenor} {Digital}</v>
      </c>
      <c r="C79" s="13" t="str">
        <f t="shared" si="1"/>
        <v>GS Search</v>
      </c>
      <c r="D79" s="11" t="b">
        <f t="shared" si="2"/>
        <v>1</v>
      </c>
      <c r="E79" s="7" t="str">
        <f>Filter1!D77</f>
        <v>Rejected</v>
      </c>
      <c r="F79" s="7" t="str">
        <f>'Filter-Duplication'!E77</f>
        <v>Rejected</v>
      </c>
      <c r="G79" s="14" t="b">
        <f t="shared" si="3"/>
        <v>1</v>
      </c>
      <c r="H79" s="8" t="str">
        <f>IF(G79=FALSE,Filter1!E77,"")</f>
        <v/>
      </c>
      <c r="I79" s="8" t="str">
        <f>IF(H79=FALSE,'Filter-Duplication'!G77,"")</f>
        <v/>
      </c>
      <c r="J79" s="7" t="b">
        <f t="shared" si="4"/>
        <v>0</v>
      </c>
      <c r="K79" s="7"/>
    </row>
    <row r="80" ht="14.25" hidden="1" customHeight="1">
      <c r="A80" s="10" t="str">
        <f>Filter1!B78</f>
        <v>Network {Flow} {Approaches} for {Analyzing} and {Managing} {Disruptions} to {Interdependent} {Infrastructure} {Systems}</v>
      </c>
      <c r="B80" s="11" t="str">
        <f>'Filter-Duplication'!B78</f>
        <v>Network {Flow} {Approaches} for {Analyzing} and {Managing} {Disruptions} to {Interdependent} {Infrastructure} {Systems}</v>
      </c>
      <c r="C80" s="13" t="str">
        <f t="shared" si="1"/>
        <v>GS Search</v>
      </c>
      <c r="D80" s="11" t="b">
        <f t="shared" si="2"/>
        <v>1</v>
      </c>
      <c r="E80" s="7" t="str">
        <f>Filter1!D78</f>
        <v>Rejected</v>
      </c>
      <c r="F80" s="7" t="str">
        <f>'Filter-Duplication'!E78</f>
        <v>Rejected</v>
      </c>
      <c r="G80" s="14" t="b">
        <f t="shared" si="3"/>
        <v>1</v>
      </c>
      <c r="H80" s="8" t="str">
        <f>IF(G80=FALSE,Filter1!E78,"")</f>
        <v/>
      </c>
      <c r="I80" s="8" t="str">
        <f>IF(H80=FALSE,'Filter-Duplication'!G78,"")</f>
        <v/>
      </c>
      <c r="J80" s="7" t="b">
        <f t="shared" si="4"/>
        <v>0</v>
      </c>
      <c r="K80" s="7"/>
    </row>
    <row r="81" ht="14.25" hidden="1" customHeight="1">
      <c r="A81" s="10" t="str">
        <f>Filter1!B79</f>
        <v>New {Challenges}: {Human}, {Social}, {Cultural}, and {Behavioral} {Modeling}</v>
      </c>
      <c r="B81" s="11" t="str">
        <f>'Filter-Duplication'!B79</f>
        <v>New {Challenges}: {Human}, {Social}, {Cultural}, and {Behavioral} {Modeling}</v>
      </c>
      <c r="C81" s="13" t="str">
        <f t="shared" si="1"/>
        <v>GS Search</v>
      </c>
      <c r="D81" s="11" t="b">
        <f t="shared" si="2"/>
        <v>1</v>
      </c>
      <c r="E81" s="7" t="str">
        <f>Filter1!D79</f>
        <v>Rejected</v>
      </c>
      <c r="F81" s="7" t="str">
        <f>'Filter-Duplication'!E79</f>
        <v>Rejected</v>
      </c>
      <c r="G81" s="14" t="b">
        <f t="shared" si="3"/>
        <v>1</v>
      </c>
      <c r="H81" s="8" t="str">
        <f>IF(G81=FALSE,Filter1!E79,"")</f>
        <v/>
      </c>
      <c r="I81" s="8" t="str">
        <f>IF(H81=FALSE,'Filter-Duplication'!G79,"")</f>
        <v/>
      </c>
      <c r="J81" s="7" t="b">
        <f t="shared" si="4"/>
        <v>0</v>
      </c>
      <c r="K81" s="7"/>
    </row>
    <row r="82" ht="14.25" hidden="1" customHeight="1">
      <c r="A82" s="10" t="str">
        <f>Filter1!B80</f>
        <v>Non-interference {Properties} for {Data}-{Type} {Reduction} of {Communicating} {Systems}</v>
      </c>
      <c r="B82" s="11" t="str">
        <f>'Filter-Duplication'!B80</f>
        <v>Non-interference {Properties} for {Data}-{Type} {Reduction} of {Communicating} {Systems}</v>
      </c>
      <c r="C82" s="13" t="str">
        <f t="shared" si="1"/>
        <v>GS Search</v>
      </c>
      <c r="D82" s="11" t="b">
        <f t="shared" si="2"/>
        <v>1</v>
      </c>
      <c r="E82" s="7" t="str">
        <f>Filter1!D80</f>
        <v>Rejected</v>
      </c>
      <c r="F82" s="7" t="str">
        <f>'Filter-Duplication'!E80</f>
        <v>Rejected</v>
      </c>
      <c r="G82" s="14" t="b">
        <f t="shared" si="3"/>
        <v>1</v>
      </c>
      <c r="H82" s="8" t="str">
        <f>IF(G82=FALSE,Filter1!E80,"")</f>
        <v/>
      </c>
      <c r="I82" s="8" t="str">
        <f>IF(H82=FALSE,'Filter-Duplication'!G80,"")</f>
        <v/>
      </c>
      <c r="J82" s="7" t="b">
        <f t="shared" si="4"/>
        <v>0</v>
      </c>
      <c r="K82" s="7"/>
    </row>
    <row r="83" ht="14.25" customHeight="1">
      <c r="A83" s="10" t="str">
        <f>Filter1!B81</f>
        <v>On the characterization of missions of systems-of-systems</v>
      </c>
      <c r="B83" s="11" t="str">
        <f>'Filter-Duplication'!B81</f>
        <v>On the characterization of missions of systems-of-systems</v>
      </c>
      <c r="C83" s="13" t="str">
        <f t="shared" si="1"/>
        <v>GS Search</v>
      </c>
      <c r="D83" s="11" t="b">
        <f t="shared" si="2"/>
        <v>1</v>
      </c>
      <c r="E83" s="7" t="str">
        <f>Filter1!D81</f>
        <v>Accepted</v>
      </c>
      <c r="F83" s="7" t="str">
        <f>'Filter-Duplication'!E81</f>
        <v>Accepted</v>
      </c>
      <c r="G83" s="14" t="b">
        <f t="shared" si="3"/>
        <v>1</v>
      </c>
      <c r="H83" s="8" t="str">
        <f>IF(G83=FALSE,Filter1!E81,"")</f>
        <v/>
      </c>
      <c r="I83" s="8" t="str">
        <f>IF(H83=FALSE,'Filter-Duplication'!G81,"")</f>
        <v/>
      </c>
      <c r="J83" s="7" t="b">
        <f t="shared" si="4"/>
        <v>1</v>
      </c>
      <c r="K83" s="7"/>
    </row>
    <row r="84" ht="14.25" customHeight="1">
      <c r="A84" s="10" t="str">
        <f>Filter1!B82</f>
        <v>On the development of systems-of-systems based on the internet of things: A systematic mapping</v>
      </c>
      <c r="B84" s="11" t="str">
        <f>'Filter-Duplication'!B82</f>
        <v>On the development of systems-of-systems based on the internet of things: A systematic mapping</v>
      </c>
      <c r="C84" s="13" t="str">
        <f t="shared" si="1"/>
        <v>GS Search</v>
      </c>
      <c r="D84" s="11" t="b">
        <f t="shared" si="2"/>
        <v>1</v>
      </c>
      <c r="E84" s="7" t="str">
        <f>Filter1!D82</f>
        <v>Accepted</v>
      </c>
      <c r="F84" s="7" t="str">
        <f>'Filter-Duplication'!E82</f>
        <v>Accepted</v>
      </c>
      <c r="G84" s="14" t="b">
        <f t="shared" si="3"/>
        <v>1</v>
      </c>
      <c r="H84" s="8" t="str">
        <f>IF(G84=FALSE,Filter1!E82,"")</f>
        <v/>
      </c>
      <c r="I84" s="8" t="str">
        <f>IF(H84=FALSE,'Filter-Duplication'!G82,"")</f>
        <v/>
      </c>
      <c r="J84" s="7" t="b">
        <f t="shared" si="4"/>
        <v>1</v>
      </c>
      <c r="K84" s="7"/>
    </row>
    <row r="85" ht="14.25" hidden="1" customHeight="1">
      <c r="A85" s="10" t="str">
        <f>Filter1!B83</f>
        <v>Platform simulation based unmanned aircraft systems design</v>
      </c>
      <c r="B85" s="11" t="str">
        <f>'Filter-Duplication'!B83</f>
        <v>Platform simulation based unmanned aircraft systems design</v>
      </c>
      <c r="C85" s="13" t="str">
        <f t="shared" si="1"/>
        <v>GS Search</v>
      </c>
      <c r="D85" s="11" t="b">
        <f t="shared" si="2"/>
        <v>1</v>
      </c>
      <c r="E85" s="7" t="str">
        <f>Filter1!D83</f>
        <v>Rejected</v>
      </c>
      <c r="F85" s="7" t="str">
        <f>'Filter-Duplication'!E83</f>
        <v>Rejected</v>
      </c>
      <c r="G85" s="14" t="b">
        <f t="shared" si="3"/>
        <v>1</v>
      </c>
      <c r="H85" s="8" t="str">
        <f>IF(G85=FALSE,Filter1!E83,"")</f>
        <v/>
      </c>
      <c r="I85" s="8" t="str">
        <f>IF(H85=FALSE,'Filter-Duplication'!G83,"")</f>
        <v/>
      </c>
      <c r="J85" s="7" t="b">
        <f t="shared" si="4"/>
        <v>0</v>
      </c>
      <c r="K85" s="7"/>
    </row>
    <row r="86" ht="14.25" hidden="1" customHeight="1">
      <c r="A86" s="10" t="str">
        <f>Filter1!B84</f>
        <v>Potential factors influencing systems engineering and integration: A model and its application to the ELI-ALPS' research technology systems</v>
      </c>
      <c r="B86" s="11" t="str">
        <f>'Filter-Duplication'!B84</f>
        <v>Potential factors influencing systems engineering and integration: A model and its application to the ELI-ALPS' research technology systems</v>
      </c>
      <c r="C86" s="13" t="str">
        <f t="shared" si="1"/>
        <v>GS Search</v>
      </c>
      <c r="D86" s="11" t="b">
        <f t="shared" si="2"/>
        <v>1</v>
      </c>
      <c r="E86" s="7" t="str">
        <f>Filter1!D84</f>
        <v>Rejected</v>
      </c>
      <c r="F86" s="7" t="str">
        <f>'Filter-Duplication'!E84</f>
        <v>Rejected</v>
      </c>
      <c r="G86" s="14" t="b">
        <f t="shared" si="3"/>
        <v>1</v>
      </c>
      <c r="H86" s="8" t="str">
        <f>IF(G86=FALSE,Filter1!E84,"")</f>
        <v/>
      </c>
      <c r="I86" s="8" t="str">
        <f>IF(H86=FALSE,'Filter-Duplication'!G84,"")</f>
        <v/>
      </c>
      <c r="J86" s="7" t="b">
        <f t="shared" si="4"/>
        <v>0</v>
      </c>
      <c r="K86" s="7"/>
    </row>
    <row r="87" ht="14.25" hidden="1" customHeight="1">
      <c r="A87" s="10" t="str">
        <f>Filter1!B85</f>
        <v>Proceedings - 2015 9th Brazilian Symposium on Software Components, Architectures and Reuse, SBCARS 2015</v>
      </c>
      <c r="B87" s="11" t="str">
        <f>'Filter-Duplication'!B85</f>
        <v>Proceedings - 2015 9th Brazilian Symposium on Software Components, Architectures and Reuse, SBCARS 2015</v>
      </c>
      <c r="C87" s="13" t="str">
        <f t="shared" si="1"/>
        <v>GS Search</v>
      </c>
      <c r="D87" s="11" t="b">
        <f t="shared" si="2"/>
        <v>1</v>
      </c>
      <c r="E87" s="7" t="str">
        <f>Filter1!D85</f>
        <v>Rejected</v>
      </c>
      <c r="F87" s="7" t="str">
        <f>'Filter-Duplication'!E85</f>
        <v>Rejected</v>
      </c>
      <c r="G87" s="14" t="b">
        <f t="shared" si="3"/>
        <v>1</v>
      </c>
      <c r="H87" s="8" t="str">
        <f>IF(G87=FALSE,Filter1!E85,"")</f>
        <v/>
      </c>
      <c r="I87" s="8" t="str">
        <f>IF(H87=FALSE,'Filter-Duplication'!G85,"")</f>
        <v/>
      </c>
      <c r="J87" s="7" t="b">
        <f t="shared" si="4"/>
        <v>0</v>
      </c>
      <c r="K87" s="7"/>
    </row>
    <row r="88" ht="14.25" hidden="1" customHeight="1">
      <c r="A88" s="10" t="str">
        <f>Filter1!B86</f>
        <v>Proceedings - 3rd International Workshop on Software Engineering for Systems-of-Systems, SESoS 2015</v>
      </c>
      <c r="B88" s="11" t="str">
        <f>'Filter-Duplication'!B86</f>
        <v>Proceedings - 3rd International Workshop on Software Engineering for Systems-of-Systems, SESoS 2015</v>
      </c>
      <c r="C88" s="13" t="str">
        <f t="shared" si="1"/>
        <v>GS Search</v>
      </c>
      <c r="D88" s="11" t="b">
        <f t="shared" si="2"/>
        <v>1</v>
      </c>
      <c r="E88" s="7" t="str">
        <f>Filter1!D86</f>
        <v>Rejected</v>
      </c>
      <c r="F88" s="7" t="str">
        <f>'Filter-Duplication'!E86</f>
        <v>Rejected</v>
      </c>
      <c r="G88" s="14" t="b">
        <f t="shared" si="3"/>
        <v>1</v>
      </c>
      <c r="H88" s="8" t="str">
        <f>IF(G88=FALSE,Filter1!E86,"")</f>
        <v/>
      </c>
      <c r="I88" s="8" t="str">
        <f>IF(H88=FALSE,'Filter-Duplication'!G86,"")</f>
        <v/>
      </c>
      <c r="J88" s="7" t="b">
        <f t="shared" si="4"/>
        <v>0</v>
      </c>
      <c r="K88" s="7"/>
    </row>
    <row r="89" ht="14.25" hidden="1" customHeight="1">
      <c r="A89" s="10" t="str">
        <f>Filter1!B87</f>
        <v>Proceedings - 4th International Workshop on Software Engineering for Systems-of-Systems, SESoS 2016</v>
      </c>
      <c r="B89" s="11" t="str">
        <f>'Filter-Duplication'!B87</f>
        <v>Proceedings - 4th International Workshop on Software Engineering for Systems-of-Systems, SESoS 2016</v>
      </c>
      <c r="C89" s="13" t="str">
        <f t="shared" si="1"/>
        <v>GS Search</v>
      </c>
      <c r="D89" s="11" t="b">
        <f t="shared" si="2"/>
        <v>1</v>
      </c>
      <c r="E89" s="7" t="str">
        <f>Filter1!D87</f>
        <v>Rejected</v>
      </c>
      <c r="F89" s="7" t="str">
        <f>'Filter-Duplication'!E87</f>
        <v>Rejected</v>
      </c>
      <c r="G89" s="14" t="b">
        <f t="shared" si="3"/>
        <v>1</v>
      </c>
      <c r="H89" s="8" t="str">
        <f>IF(G89=FALSE,Filter1!E87,"")</f>
        <v/>
      </c>
      <c r="I89" s="8" t="str">
        <f>IF(H89=FALSE,'Filter-Duplication'!G87,"")</f>
        <v/>
      </c>
      <c r="J89" s="7" t="b">
        <f t="shared" si="4"/>
        <v>0</v>
      </c>
      <c r="K89" s="7"/>
    </row>
    <row r="90" ht="14.25" hidden="1" customHeight="1">
      <c r="A90" s="10" t="str">
        <f>Filter1!B88</f>
        <v>Proceedings - Asia-Pacific Software Engineering Conference, APSEC</v>
      </c>
      <c r="B90" s="11" t="str">
        <f>'Filter-Duplication'!B88</f>
        <v>Proceedings - Asia-Pacific Software Engineering Conference, APSEC</v>
      </c>
      <c r="C90" s="13" t="str">
        <f t="shared" si="1"/>
        <v>GS Search</v>
      </c>
      <c r="D90" s="11" t="b">
        <f t="shared" si="2"/>
        <v>1</v>
      </c>
      <c r="E90" s="7" t="str">
        <f>Filter1!D88</f>
        <v>Rejected</v>
      </c>
      <c r="F90" s="7" t="str">
        <f>'Filter-Duplication'!E88</f>
        <v>Rejected</v>
      </c>
      <c r="G90" s="14" t="b">
        <f t="shared" si="3"/>
        <v>1</v>
      </c>
      <c r="H90" s="8" t="str">
        <f>IF(G90=FALSE,Filter1!E88,"")</f>
        <v/>
      </c>
      <c r="I90" s="8" t="str">
        <f>IF(H90=FALSE,'Filter-Duplication'!G88,"")</f>
        <v/>
      </c>
      <c r="J90" s="7" t="b">
        <f t="shared" si="4"/>
        <v>0</v>
      </c>
      <c r="K90" s="7"/>
    </row>
    <row r="91" ht="14.25" hidden="1" customHeight="1">
      <c r="A91" s="10" t="str">
        <f>Filter1!B89</f>
        <v>Proceedings of the 2016 42nd Latin American Computing Conference, CLEI 2016</v>
      </c>
      <c r="B91" s="11" t="str">
        <f>'Filter-Duplication'!B89</f>
        <v>Proceedings of the 2016 42nd Latin American Computing Conference, CLEI 2016</v>
      </c>
      <c r="C91" s="13" t="str">
        <f t="shared" si="1"/>
        <v>GS Search</v>
      </c>
      <c r="D91" s="11" t="b">
        <f t="shared" si="2"/>
        <v>1</v>
      </c>
      <c r="E91" s="7" t="str">
        <f>Filter1!D89</f>
        <v>Rejected</v>
      </c>
      <c r="F91" s="7" t="str">
        <f>'Filter-Duplication'!E89</f>
        <v>Rejected</v>
      </c>
      <c r="G91" s="14" t="b">
        <f t="shared" si="3"/>
        <v>1</v>
      </c>
      <c r="H91" s="8" t="str">
        <f>IF(G91=FALSE,Filter1!E89,"")</f>
        <v/>
      </c>
      <c r="I91" s="8" t="str">
        <f>IF(H91=FALSE,'Filter-Duplication'!G89,"")</f>
        <v/>
      </c>
      <c r="J91" s="7" t="b">
        <f t="shared" si="4"/>
        <v>0</v>
      </c>
      <c r="K91" s="7"/>
    </row>
    <row r="92" ht="14.25" hidden="1" customHeight="1">
      <c r="A92" s="10" t="str">
        <f>Filter1!B90</f>
        <v>QoSA 2013 - Proceedings of the 9th International ACM Sigsoft Conference on the Quality of Software Architectures</v>
      </c>
      <c r="B92" s="11" t="str">
        <f>'Filter-Duplication'!B90</f>
        <v>QoSA 2013 - Proceedings of the 9th International ACM Sigsoft Conference on the Quality of Software Architectures</v>
      </c>
      <c r="C92" s="13" t="str">
        <f t="shared" si="1"/>
        <v>GS Search</v>
      </c>
      <c r="D92" s="11" t="b">
        <f t="shared" si="2"/>
        <v>1</v>
      </c>
      <c r="E92" s="7" t="str">
        <f>Filter1!D90</f>
        <v>Rejected</v>
      </c>
      <c r="F92" s="7" t="str">
        <f>'Filter-Duplication'!E90</f>
        <v>Rejected</v>
      </c>
      <c r="G92" s="14" t="b">
        <f t="shared" si="3"/>
        <v>1</v>
      </c>
      <c r="H92" s="8" t="str">
        <f>IF(G92=FALSE,Filter1!E90,"")</f>
        <v/>
      </c>
      <c r="I92" s="8" t="str">
        <f>IF(H92=FALSE,'Filter-Duplication'!G90,"")</f>
        <v/>
      </c>
      <c r="J92" s="7" t="b">
        <f t="shared" si="4"/>
        <v>0</v>
      </c>
      <c r="K92" s="7"/>
    </row>
    <row r="93" ht="14.25" hidden="1" customHeight="1">
      <c r="A93" s="10" t="str">
        <f>Filter1!B91</f>
        <v>Quality {Function} {Deployment} {Based} {Conceptual} {Framework} for {Designing} {Resilient} {Urban} {Infrastructure} {System} of {Systems}</v>
      </c>
      <c r="B93" s="11" t="str">
        <f>'Filter-Duplication'!B91</f>
        <v>Quality {Function} {Deployment} {Based} {Conceptual} {Framework} for {Designing} {Resilient} {Urban} {Infrastructure} {System} of {Systems}</v>
      </c>
      <c r="C93" s="13" t="str">
        <f t="shared" si="1"/>
        <v>GS Search</v>
      </c>
      <c r="D93" s="11" t="b">
        <f t="shared" si="2"/>
        <v>1</v>
      </c>
      <c r="E93" s="7" t="str">
        <f>Filter1!D91</f>
        <v>Rejected</v>
      </c>
      <c r="F93" s="7" t="str">
        <f>'Filter-Duplication'!E91</f>
        <v>Rejected</v>
      </c>
      <c r="G93" s="14" t="b">
        <f t="shared" si="3"/>
        <v>1</v>
      </c>
      <c r="H93" s="8" t="str">
        <f>IF(G93=FALSE,Filter1!E91,"")</f>
        <v/>
      </c>
      <c r="I93" s="8" t="str">
        <f>IF(H93=FALSE,'Filter-Duplication'!G91,"")</f>
        <v/>
      </c>
      <c r="J93" s="7" t="b">
        <f t="shared" si="4"/>
        <v>0</v>
      </c>
      <c r="K93" s="7"/>
    </row>
    <row r="94" ht="14.25" customHeight="1">
      <c r="A94" s="10" t="str">
        <f>Filter1!B92</f>
        <v>Quality Attributes of Systems-of-Systems: A Systematic Literature Review</v>
      </c>
      <c r="B94" s="11" t="str">
        <f>'Filter-Duplication'!B92</f>
        <v>Quality Attributes of Systems-of-Systems: A Systematic Literature Review</v>
      </c>
      <c r="C94" s="13" t="str">
        <f t="shared" si="1"/>
        <v>GS Search</v>
      </c>
      <c r="D94" s="11" t="b">
        <f t="shared" si="2"/>
        <v>1</v>
      </c>
      <c r="E94" s="7" t="str">
        <f>Filter1!D92</f>
        <v>Accepted</v>
      </c>
      <c r="F94" s="7" t="str">
        <f>'Filter-Duplication'!E92</f>
        <v>Accepted</v>
      </c>
      <c r="G94" s="14" t="b">
        <f t="shared" si="3"/>
        <v>1</v>
      </c>
      <c r="H94" s="8" t="str">
        <f>IF(G94=FALSE,Filter1!E92,"")</f>
        <v/>
      </c>
      <c r="I94" s="8" t="str">
        <f>IF(H94=FALSE,'Filter-Duplication'!G92,"")</f>
        <v/>
      </c>
      <c r="J94" s="7" t="b">
        <f t="shared" si="4"/>
        <v>1</v>
      </c>
      <c r="K94" s="7"/>
    </row>
    <row r="95" ht="14.25" hidden="1" customHeight="1">
      <c r="A95" s="10" t="str">
        <f>Filter1!B93</f>
        <v>Reconciling {Systems}-{Theoretic} and {Component}-{Centric} {Methods} for {Safety} and {Security} {Co}-analysis</v>
      </c>
      <c r="B95" s="11" t="str">
        <f>'Filter-Duplication'!B93</f>
        <v>Reconciling {Systems}-{Theoretic} and {Component}-{Centric} {Methods} for {Safety} and {Security} {Co}-analysis</v>
      </c>
      <c r="C95" s="13" t="str">
        <f t="shared" si="1"/>
        <v>GS Search</v>
      </c>
      <c r="D95" s="11" t="b">
        <f t="shared" si="2"/>
        <v>1</v>
      </c>
      <c r="E95" s="7" t="str">
        <f>Filter1!D93</f>
        <v>Rejected</v>
      </c>
      <c r="F95" s="7" t="str">
        <f>'Filter-Duplication'!E93</f>
        <v>Rejected</v>
      </c>
      <c r="G95" s="14" t="b">
        <f t="shared" si="3"/>
        <v>1</v>
      </c>
      <c r="H95" s="8" t="str">
        <f>IF(G95=FALSE,Filter1!E93,"")</f>
        <v/>
      </c>
      <c r="I95" s="8" t="str">
        <f>IF(H95=FALSE,'Filter-Duplication'!G93,"")</f>
        <v/>
      </c>
      <c r="J95" s="7" t="b">
        <f t="shared" si="4"/>
        <v>0</v>
      </c>
      <c r="K95" s="7"/>
    </row>
    <row r="96" ht="14.25" hidden="1" customHeight="1">
      <c r="A96" s="10" t="str">
        <f>Filter1!B94</f>
        <v>Reference {Architectures}</v>
      </c>
      <c r="B96" s="11" t="str">
        <f>'Filter-Duplication'!B94</f>
        <v>Reference {Architectures}</v>
      </c>
      <c r="C96" s="13" t="str">
        <f t="shared" si="1"/>
        <v>GS Search</v>
      </c>
      <c r="D96" s="11" t="b">
        <f t="shared" si="2"/>
        <v>1</v>
      </c>
      <c r="E96" s="7" t="str">
        <f>Filter1!D94</f>
        <v>Rejected</v>
      </c>
      <c r="F96" s="7" t="str">
        <f>'Filter-Duplication'!E94</f>
        <v>Rejected</v>
      </c>
      <c r="G96" s="14" t="b">
        <f t="shared" si="3"/>
        <v>1</v>
      </c>
      <c r="H96" s="8" t="str">
        <f>IF(G96=FALSE,Filter1!E94,"")</f>
        <v/>
      </c>
      <c r="I96" s="8" t="str">
        <f>IF(H96=FALSE,'Filter-Duplication'!G94,"")</f>
        <v/>
      </c>
      <c r="J96" s="7" t="b">
        <f t="shared" si="4"/>
        <v>0</v>
      </c>
      <c r="K96" s="7"/>
    </row>
    <row r="97" ht="14.25" customHeight="1">
      <c r="A97" s="10" t="str">
        <f>Filter1!B95</f>
        <v>Requirements for smart cities: Results from a systematic review of literature</v>
      </c>
      <c r="B97" s="19" t="str">
        <f>'Filter-Duplication'!B95</f>
        <v>Requirements for smart cities: Results from a systematic review of literature</v>
      </c>
      <c r="C97" s="13" t="str">
        <f t="shared" si="1"/>
        <v>GS Search</v>
      </c>
      <c r="D97" s="11" t="b">
        <f t="shared" si="2"/>
        <v>1</v>
      </c>
      <c r="E97" s="7" t="str">
        <f>Filter1!D95</f>
        <v>Accepted</v>
      </c>
      <c r="F97" s="8" t="s">
        <v>106</v>
      </c>
      <c r="G97" s="14" t="b">
        <f t="shared" si="3"/>
        <v>1</v>
      </c>
      <c r="H97" s="8" t="str">
        <f>IF(G97=FALSE,Filter1!E95,"")</f>
        <v/>
      </c>
      <c r="I97" s="8" t="str">
        <f>IF(H97=FALSE,'Filter-Duplication'!G95,"")</f>
        <v/>
      </c>
      <c r="J97" s="20" t="b">
        <f t="shared" si="4"/>
        <v>1</v>
      </c>
      <c r="K97" s="7"/>
    </row>
    <row r="98" ht="14.25" customHeight="1">
      <c r="A98" s="10" t="str">
        <f>Filter1!B96</f>
        <v>Requirements monitoring frameworks: A systematic review</v>
      </c>
      <c r="B98" s="19" t="str">
        <f>'Filter-Duplication'!B96</f>
        <v>Requirements monitoring frameworks: A systematic review</v>
      </c>
      <c r="C98" s="13" t="str">
        <f t="shared" si="1"/>
        <v>GS Search</v>
      </c>
      <c r="D98" s="11" t="b">
        <f t="shared" si="2"/>
        <v>1</v>
      </c>
      <c r="E98" s="7" t="str">
        <f>Filter1!D96</f>
        <v>Accepted</v>
      </c>
      <c r="F98" s="7" t="str">
        <f>'Filter-Duplication'!E96</f>
        <v>Accepted</v>
      </c>
      <c r="G98" s="14" t="b">
        <f t="shared" si="3"/>
        <v>1</v>
      </c>
      <c r="H98" s="8" t="str">
        <f>IF(G98=FALSE,Filter1!E96,"")</f>
        <v/>
      </c>
      <c r="I98" s="8" t="str">
        <f>IF(H98=FALSE,'Filter-Duplication'!G96,"")</f>
        <v/>
      </c>
      <c r="J98" s="7" t="b">
        <f t="shared" si="4"/>
        <v>1</v>
      </c>
      <c r="K98" s="8" t="s">
        <v>654</v>
      </c>
    </row>
    <row r="99" ht="14.25" customHeight="1">
      <c r="A99" s="10" t="str">
        <f>Filter1!B97</f>
        <v>Rethinking Interoperability in Contemporary Software Systems</v>
      </c>
      <c r="B99" s="11" t="str">
        <f>'Filter-Duplication'!B97</f>
        <v>Rethinking Interoperability in Contemporary Software Systems</v>
      </c>
      <c r="C99" s="13" t="str">
        <f t="shared" si="1"/>
        <v>GS Search</v>
      </c>
      <c r="D99" s="11" t="b">
        <f t="shared" si="2"/>
        <v>1</v>
      </c>
      <c r="E99" s="7" t="str">
        <f>Filter1!D97</f>
        <v>Accepted</v>
      </c>
      <c r="F99" s="7" t="str">
        <f>'Filter-Duplication'!E97</f>
        <v>Accepted</v>
      </c>
      <c r="G99" s="14" t="b">
        <f t="shared" si="3"/>
        <v>1</v>
      </c>
      <c r="H99" s="8" t="str">
        <f>IF(G99=FALSE,Filter1!E97,"")</f>
        <v/>
      </c>
      <c r="I99" s="8" t="str">
        <f>IF(H99=FALSE,'Filter-Duplication'!G97,"")</f>
        <v/>
      </c>
      <c r="J99" s="7" t="b">
        <f t="shared" si="4"/>
        <v>1</v>
      </c>
      <c r="K99" s="7"/>
    </row>
    <row r="100" ht="14.25" hidden="1" customHeight="1">
      <c r="A100" s="10" t="str">
        <f>Filter1!B98</f>
        <v>Second-{Generation} {Product} {Line} {Engineering}: {A} {Case} {Study} at {General} {Motors}</v>
      </c>
      <c r="B100" s="11" t="str">
        <f>'Filter-Duplication'!B98</f>
        <v>Second-{Generation} {Product} {Line} {Engineering}: {A} {Case} {Study} at {General} {Motors}</v>
      </c>
      <c r="C100" s="13" t="str">
        <f t="shared" si="1"/>
        <v>GS Search</v>
      </c>
      <c r="D100" s="11" t="b">
        <f t="shared" si="2"/>
        <v>1</v>
      </c>
      <c r="E100" s="7" t="str">
        <f>Filter1!D98</f>
        <v>Rejected</v>
      </c>
      <c r="F100" s="7" t="str">
        <f>'Filter-Duplication'!E98</f>
        <v>Rejected</v>
      </c>
      <c r="G100" s="14" t="b">
        <f t="shared" si="3"/>
        <v>1</v>
      </c>
      <c r="H100" s="8" t="str">
        <f>IF(G100=FALSE,Filter1!E98,"")</f>
        <v/>
      </c>
      <c r="I100" s="8" t="str">
        <f>IF(H100=FALSE,'Filter-Duplication'!G98,"")</f>
        <v/>
      </c>
      <c r="J100" s="7" t="b">
        <f t="shared" si="4"/>
        <v>0</v>
      </c>
      <c r="K100" s="7"/>
    </row>
    <row r="101" ht="14.25" hidden="1" customHeight="1">
      <c r="A101" s="10" t="str">
        <f>Filter1!B99</f>
        <v>Simplifying the {Creation} and {Use} of the {Risk} {Matrix}</v>
      </c>
      <c r="B101" s="11" t="str">
        <f>'Filter-Duplication'!B99</f>
        <v>Simplifying the {Creation} and {Use} of the {Risk} {Matrix}</v>
      </c>
      <c r="C101" s="13" t="str">
        <f t="shared" si="1"/>
        <v>GS Search</v>
      </c>
      <c r="D101" s="11" t="b">
        <f t="shared" si="2"/>
        <v>1</v>
      </c>
      <c r="E101" s="7" t="str">
        <f>Filter1!D99</f>
        <v>Rejected</v>
      </c>
      <c r="F101" s="7" t="str">
        <f>'Filter-Duplication'!E99</f>
        <v>Rejected</v>
      </c>
      <c r="G101" s="14" t="b">
        <f t="shared" si="3"/>
        <v>1</v>
      </c>
      <c r="H101" s="8" t="str">
        <f>IF(G101=FALSE,Filter1!E99,"")</f>
        <v/>
      </c>
      <c r="I101" s="8" t="str">
        <f>IF(H101=FALSE,'Filter-Duplication'!G99,"")</f>
        <v/>
      </c>
      <c r="J101" s="7" t="b">
        <f t="shared" si="4"/>
        <v>0</v>
      </c>
      <c r="K101" s="7"/>
    </row>
    <row r="102" ht="14.25" hidden="1" customHeight="1">
      <c r="A102" s="10" t="str">
        <f>Filter1!B100</f>
        <v>Skating to {Where} the {Puck} {Is} {Going}: {Future} {Systems} and {Software} {Engineering} {Opportunities} and {Challenges}</v>
      </c>
      <c r="B102" s="11" t="str">
        <f>'Filter-Duplication'!B100</f>
        <v>Skating to {Where} the {Puck} {Is} {Going}: {Future} {Systems} and {Software} {Engineering} {Opportunities} and {Challenges}</v>
      </c>
      <c r="C102" s="13" t="str">
        <f t="shared" si="1"/>
        <v>GS Search</v>
      </c>
      <c r="D102" s="11" t="b">
        <f t="shared" si="2"/>
        <v>1</v>
      </c>
      <c r="E102" s="7" t="str">
        <f>Filter1!D100</f>
        <v>Rejected</v>
      </c>
      <c r="F102" s="7" t="str">
        <f>'Filter-Duplication'!E100</f>
        <v>Rejected</v>
      </c>
      <c r="G102" s="14" t="b">
        <f t="shared" si="3"/>
        <v>1</v>
      </c>
      <c r="H102" s="8" t="str">
        <f>IF(G102=FALSE,Filter1!E100,"")</f>
        <v/>
      </c>
      <c r="I102" s="8" t="str">
        <f>IF(H102=FALSE,'Filter-Duplication'!G100,"")</f>
        <v/>
      </c>
      <c r="J102" s="7" t="b">
        <f t="shared" si="4"/>
        <v>0</v>
      </c>
      <c r="K102" s="7"/>
    </row>
    <row r="103" ht="14.25" hidden="1" customHeight="1">
      <c r="A103" s="10" t="str">
        <f>Filter1!B101</f>
        <v>Smart Disability: A smart system of systems approach to disability</v>
      </c>
      <c r="B103" s="11" t="str">
        <f>'Filter-Duplication'!B101</f>
        <v>Smart Disability: A smart system of systems approach to disability</v>
      </c>
      <c r="C103" s="13" t="str">
        <f t="shared" si="1"/>
        <v>GS Search</v>
      </c>
      <c r="D103" s="11" t="b">
        <f t="shared" si="2"/>
        <v>1</v>
      </c>
      <c r="E103" s="7" t="str">
        <f>Filter1!D101</f>
        <v>Rejected</v>
      </c>
      <c r="F103" s="7" t="str">
        <f>'Filter-Duplication'!E101</f>
        <v>Rejected</v>
      </c>
      <c r="G103" s="14" t="b">
        <f t="shared" si="3"/>
        <v>1</v>
      </c>
      <c r="H103" s="8" t="str">
        <f>IF(G103=FALSE,Filter1!E101,"")</f>
        <v/>
      </c>
      <c r="I103" s="8" t="str">
        <f>IF(H103=FALSE,'Filter-Duplication'!G101,"")</f>
        <v/>
      </c>
      <c r="J103" s="7" t="b">
        <f t="shared" si="4"/>
        <v>0</v>
      </c>
      <c r="K103" s="7"/>
    </row>
    <row r="104" ht="14.25" hidden="1" customHeight="1">
      <c r="A104" s="10" t="str">
        <f>Filter1!B102</f>
        <v>SmartDisability: A smart system of systems approach to disability</v>
      </c>
      <c r="B104" s="11" t="str">
        <f>'Filter-Duplication'!B102</f>
        <v>SmartDisability: A smart system of systems approach to disability</v>
      </c>
      <c r="C104" s="13" t="str">
        <f t="shared" si="1"/>
        <v>GS Search</v>
      </c>
      <c r="D104" s="11" t="b">
        <f t="shared" si="2"/>
        <v>1</v>
      </c>
      <c r="E104" s="7" t="str">
        <f>Filter1!D102</f>
        <v>Rejected</v>
      </c>
      <c r="F104" s="7" t="str">
        <f>'Filter-Duplication'!E102</f>
        <v>Rejected</v>
      </c>
      <c r="G104" s="14" t="b">
        <f t="shared" si="3"/>
        <v>1</v>
      </c>
      <c r="H104" s="8" t="str">
        <f>IF(G104=FALSE,Filter1!E102,"")</f>
        <v/>
      </c>
      <c r="I104" s="8" t="str">
        <f>IF(H104=FALSE,'Filter-Duplication'!G102,"")</f>
        <v/>
      </c>
      <c r="J104" s="7" t="b">
        <f t="shared" si="4"/>
        <v>0</v>
      </c>
      <c r="K104" s="7"/>
    </row>
    <row r="105" ht="14.25" hidden="1" customHeight="1">
      <c r="A105" s="10" t="str">
        <f>Filter1!B103</f>
        <v>Software {Architecture} {Challenges} and {Emerging} {Research} in {Software}-{Intensive} {Systems}-of-{Systems}</v>
      </c>
      <c r="B105" s="11" t="str">
        <f>'Filter-Duplication'!B103</f>
        <v>Software {Architecture} {Challenges} and {Emerging} {Research} in {Software}-{Intensive} {Systems}-of-{Systems}</v>
      </c>
      <c r="C105" s="13" t="str">
        <f t="shared" si="1"/>
        <v>GS Search</v>
      </c>
      <c r="D105" s="11" t="b">
        <f t="shared" si="2"/>
        <v>1</v>
      </c>
      <c r="E105" s="7" t="str">
        <f>Filter1!D103</f>
        <v>Rejected</v>
      </c>
      <c r="F105" s="7" t="str">
        <f>'Filter-Duplication'!E103</f>
        <v>Rejected</v>
      </c>
      <c r="G105" s="14" t="b">
        <f t="shared" si="3"/>
        <v>1</v>
      </c>
      <c r="H105" s="8" t="str">
        <f>IF(G105=FALSE,Filter1!E103,"")</f>
        <v/>
      </c>
      <c r="I105" s="8" t="str">
        <f>IF(H105=FALSE,'Filter-Duplication'!G103,"")</f>
        <v/>
      </c>
      <c r="J105" s="7" t="b">
        <f t="shared" si="4"/>
        <v>0</v>
      </c>
      <c r="K105" s="7"/>
    </row>
    <row r="106" ht="14.25" hidden="1" customHeight="1">
      <c r="A106" s="10" t="str">
        <f>Filter1!B104</f>
        <v>Software architectures for health care cyber-physical systems: {A} systematic literature review</v>
      </c>
      <c r="B106" s="19" t="str">
        <f>'Filter-Duplication'!B104</f>
        <v>Software architectures for health care cyber-physical systems: {A} systematic literature review</v>
      </c>
      <c r="C106" s="13" t="str">
        <f t="shared" si="1"/>
        <v>GS Search</v>
      </c>
      <c r="D106" s="11" t="b">
        <f t="shared" si="2"/>
        <v>1</v>
      </c>
      <c r="E106" s="8" t="s">
        <v>20</v>
      </c>
      <c r="F106" s="7" t="str">
        <f>'Filter-Duplication'!E104</f>
        <v>Rejected</v>
      </c>
      <c r="G106" s="14" t="b">
        <f t="shared" si="3"/>
        <v>1</v>
      </c>
      <c r="H106" s="8" t="str">
        <f>IF(G106=FALSE,Filter1!E104,"")</f>
        <v/>
      </c>
      <c r="I106" s="8" t="str">
        <f>IF(H106=FALSE,'Filter-Duplication'!G104,"")</f>
        <v/>
      </c>
      <c r="J106" s="7" t="b">
        <f t="shared" si="4"/>
        <v>0</v>
      </c>
      <c r="K106" s="7"/>
    </row>
    <row r="107" ht="14.25" hidden="1" customHeight="1">
      <c r="A107" s="10" t="str">
        <f>Filter1!B105</f>
        <v>Software integration in global software development: {Challenges} for {GSD} vendors</v>
      </c>
      <c r="B107" s="19" t="str">
        <f>'Filter-Duplication'!B105</f>
        <v>Software integration in global software development: {Challenges} for {GSD} vendors</v>
      </c>
      <c r="C107" s="13" t="str">
        <f t="shared" si="1"/>
        <v>GS Search</v>
      </c>
      <c r="D107" s="11" t="b">
        <f t="shared" si="2"/>
        <v>1</v>
      </c>
      <c r="E107" s="7" t="str">
        <f>Filter1!D105</f>
        <v>Rejected</v>
      </c>
      <c r="F107" s="7" t="str">
        <f>'Filter-Duplication'!E105</f>
        <v>Rejected</v>
      </c>
      <c r="G107" s="14" t="b">
        <f t="shared" si="3"/>
        <v>1</v>
      </c>
      <c r="H107" s="8" t="str">
        <f>IF(G107=FALSE,Filter1!E105,"")</f>
        <v/>
      </c>
      <c r="I107" s="8" t="str">
        <f>IF(H107=FALSE,'Filter-Duplication'!G105,"")</f>
        <v/>
      </c>
      <c r="J107" s="7" t="b">
        <f t="shared" si="4"/>
        <v>0</v>
      </c>
      <c r="K107" s="7"/>
    </row>
    <row r="108" ht="14.25" hidden="1" customHeight="1">
      <c r="A108" s="10" t="str">
        <f>Filter1!B106</f>
        <v>Some {Future} {Software} {Engineering} {Opportunities} and {Challenges}</v>
      </c>
      <c r="B108" s="11" t="str">
        <f>'Filter-Duplication'!B106</f>
        <v>Some {Future} {Software} {Engineering} {Opportunities} and {Challenges}</v>
      </c>
      <c r="C108" s="13" t="str">
        <f t="shared" si="1"/>
        <v>GS Search</v>
      </c>
      <c r="D108" s="11" t="b">
        <f t="shared" si="2"/>
        <v>1</v>
      </c>
      <c r="E108" s="7" t="str">
        <f>Filter1!D106</f>
        <v>Rejected</v>
      </c>
      <c r="F108" s="7" t="str">
        <f>'Filter-Duplication'!E106</f>
        <v>Rejected</v>
      </c>
      <c r="G108" s="14" t="b">
        <f t="shared" si="3"/>
        <v>1</v>
      </c>
      <c r="H108" s="8" t="str">
        <f>IF(G108=FALSE,Filter1!E106,"")</f>
        <v/>
      </c>
      <c r="I108" s="8" t="str">
        <f>IF(H108=FALSE,'Filter-Duplication'!G106,"")</f>
        <v/>
      </c>
      <c r="J108" s="7" t="b">
        <f t="shared" si="4"/>
        <v>0</v>
      </c>
      <c r="K108" s="7"/>
    </row>
    <row r="109" ht="14.25" hidden="1" customHeight="1">
      <c r="A109" s="10" t="str">
        <f>Filter1!B107</f>
        <v>Special issue on software reuse</v>
      </c>
      <c r="B109" s="11" t="str">
        <f>'Filter-Duplication'!B107</f>
        <v>Special issue on software reuse</v>
      </c>
      <c r="C109" s="13" t="str">
        <f t="shared" si="1"/>
        <v>GS Search</v>
      </c>
      <c r="D109" s="11" t="b">
        <f t="shared" si="2"/>
        <v>1</v>
      </c>
      <c r="E109" s="7" t="str">
        <f>Filter1!D107</f>
        <v>Rejected</v>
      </c>
      <c r="F109" s="7" t="str">
        <f>'Filter-Duplication'!E107</f>
        <v>Rejected</v>
      </c>
      <c r="G109" s="14" t="b">
        <f t="shared" si="3"/>
        <v>1</v>
      </c>
      <c r="H109" s="8" t="str">
        <f>IF(G109=FALSE,Filter1!E107,"")</f>
        <v/>
      </c>
      <c r="I109" s="8" t="str">
        <f>IF(H109=FALSE,'Filter-Duplication'!G107,"")</f>
        <v/>
      </c>
      <c r="J109" s="7" t="b">
        <f t="shared" si="4"/>
        <v>0</v>
      </c>
      <c r="K109" s="7"/>
    </row>
    <row r="110" ht="14.25" hidden="1" customHeight="1">
      <c r="A110" s="10" t="str">
        <f>Filter1!B108</f>
        <v>System of {Systems} {Thinking} in {Policy} {Development}: {Challenges} and {Opportunities}</v>
      </c>
      <c r="B110" s="11" t="str">
        <f>'Filter-Duplication'!B108</f>
        <v>System of {Systems} {Thinking} in {Policy} {Development}: {Challenges} and {Opportunities}</v>
      </c>
      <c r="C110" s="13" t="str">
        <f t="shared" si="1"/>
        <v>GS Search</v>
      </c>
      <c r="D110" s="11" t="b">
        <f t="shared" si="2"/>
        <v>1</v>
      </c>
      <c r="E110" s="7" t="str">
        <f>Filter1!D108</f>
        <v>Rejected</v>
      </c>
      <c r="F110" s="7" t="str">
        <f>'Filter-Duplication'!E108</f>
        <v>Rejected</v>
      </c>
      <c r="G110" s="14" t="b">
        <f t="shared" si="3"/>
        <v>1</v>
      </c>
      <c r="H110" s="8" t="str">
        <f>IF(G110=FALSE,Filter1!E108,"")</f>
        <v/>
      </c>
      <c r="I110" s="8" t="str">
        <f>IF(H110=FALSE,'Filter-Duplication'!G108,"")</f>
        <v/>
      </c>
      <c r="J110" s="7" t="b">
        <f t="shared" si="4"/>
        <v>0</v>
      </c>
      <c r="K110" s="7"/>
    </row>
    <row r="111" ht="14.25" hidden="1" customHeight="1">
      <c r="A111" s="10" t="str">
        <f>Filter1!B109</f>
        <v>System of systems engineering and family of systems engineering from a standards perspective</v>
      </c>
      <c r="B111" s="11" t="str">
        <f>'Filter-Duplication'!B109</f>
        <v>System of systems engineering and family of systems engineering from a standards perspective</v>
      </c>
      <c r="C111" s="13" t="str">
        <f t="shared" si="1"/>
        <v>GS Search</v>
      </c>
      <c r="D111" s="11" t="b">
        <f t="shared" si="2"/>
        <v>1</v>
      </c>
      <c r="E111" s="7" t="str">
        <f>Filter1!D109</f>
        <v>Rejected</v>
      </c>
      <c r="F111" s="7" t="str">
        <f>'Filter-Duplication'!E109</f>
        <v>Rejected</v>
      </c>
      <c r="G111" s="14" t="b">
        <f t="shared" si="3"/>
        <v>1</v>
      </c>
      <c r="H111" s="8" t="str">
        <f>IF(G111=FALSE,Filter1!E109,"")</f>
        <v/>
      </c>
      <c r="I111" s="8" t="str">
        <f>IF(H111=FALSE,'Filter-Duplication'!G109,"")</f>
        <v/>
      </c>
      <c r="J111" s="7" t="b">
        <f t="shared" si="4"/>
        <v>0</v>
      </c>
      <c r="K111" s="7"/>
    </row>
    <row r="112" ht="14.25" customHeight="1">
      <c r="A112" s="10" t="str">
        <f>Filter1!B110</f>
        <v>System of systems requirements: A systematic literature review using snowballing</v>
      </c>
      <c r="B112" s="19" t="str">
        <f>'Filter-Duplication'!B110</f>
        <v>System of systems requirements: A systematic literature review using snowballing</v>
      </c>
      <c r="C112" s="13" t="str">
        <f t="shared" si="1"/>
        <v>GS Search</v>
      </c>
      <c r="D112" s="11" t="b">
        <f t="shared" si="2"/>
        <v>1</v>
      </c>
      <c r="E112" s="8" t="s">
        <v>106</v>
      </c>
      <c r="F112" s="7" t="str">
        <f>'Filter-Duplication'!E110</f>
        <v>Accepted</v>
      </c>
      <c r="G112" s="14" t="b">
        <f t="shared" si="3"/>
        <v>1</v>
      </c>
      <c r="H112" s="8" t="str">
        <f>IF(G112=FALSE,Filter1!E110,"")</f>
        <v/>
      </c>
      <c r="I112" s="8" t="str">
        <f>IF(H112=FALSE,'Filter-Duplication'!G110,"")</f>
        <v/>
      </c>
      <c r="J112" s="7" t="b">
        <f t="shared" si="4"/>
        <v>1</v>
      </c>
      <c r="K112" s="8" t="s">
        <v>655</v>
      </c>
    </row>
    <row r="113" ht="14.25" hidden="1" customHeight="1">
      <c r="A113" s="10" t="str">
        <f>Filter1!B111</f>
        <v>System requirements engineering in complex situations</v>
      </c>
      <c r="B113" s="11" t="str">
        <f>'Filter-Duplication'!B111</f>
        <v>System requirements engineering in complex situations</v>
      </c>
      <c r="C113" s="13" t="str">
        <f t="shared" si="1"/>
        <v>GS Search</v>
      </c>
      <c r="D113" s="11" t="b">
        <f t="shared" si="2"/>
        <v>1</v>
      </c>
      <c r="E113" s="7" t="str">
        <f>Filter1!D111</f>
        <v>Rejected</v>
      </c>
      <c r="F113" s="7" t="str">
        <f>'Filter-Duplication'!E111</f>
        <v>Rejected</v>
      </c>
      <c r="G113" s="14" t="b">
        <f t="shared" si="3"/>
        <v>1</v>
      </c>
      <c r="H113" s="8" t="str">
        <f>IF(G113=FALSE,Filter1!E111,"")</f>
        <v/>
      </c>
      <c r="I113" s="8" t="str">
        <f>IF(H113=FALSE,'Filter-Duplication'!G111,"")</f>
        <v/>
      </c>
      <c r="J113" s="7" t="b">
        <f t="shared" si="4"/>
        <v>0</v>
      </c>
      <c r="K113" s="7"/>
    </row>
    <row r="114" ht="14.25" hidden="1" customHeight="1">
      <c r="A114" s="10" t="str">
        <f>Filter1!B112</f>
        <v>Systematic {Mapping} of {Architectures} for {Telemedicine} {Systems}</v>
      </c>
      <c r="B114" s="11" t="str">
        <f>'Filter-Duplication'!B112</f>
        <v>Systematic {Mapping} of {Architectures} for {Telemedicine} {Systems}</v>
      </c>
      <c r="C114" s="13" t="str">
        <f t="shared" si="1"/>
        <v>GS Search</v>
      </c>
      <c r="D114" s="11" t="b">
        <f t="shared" si="2"/>
        <v>1</v>
      </c>
      <c r="E114" s="7" t="str">
        <f>Filter1!D112</f>
        <v>Rejected</v>
      </c>
      <c r="F114" s="7" t="str">
        <f>'Filter-Duplication'!E112</f>
        <v>Rejected</v>
      </c>
      <c r="G114" s="14" t="b">
        <f t="shared" si="3"/>
        <v>1</v>
      </c>
      <c r="H114" s="8" t="str">
        <f>IF(G114=FALSE,Filter1!E112,"")</f>
        <v/>
      </c>
      <c r="I114" s="8" t="str">
        <f>IF(H114=FALSE,'Filter-Duplication'!G112,"")</f>
        <v/>
      </c>
      <c r="J114" s="7" t="b">
        <f t="shared" si="4"/>
        <v>0</v>
      </c>
      <c r="K114" s="7"/>
    </row>
    <row r="115" ht="14.25" customHeight="1">
      <c r="A115" s="10" t="str">
        <f>Filter1!B113</f>
        <v>Systems-of-systems development: Initiatives, trends, and challenges</v>
      </c>
      <c r="B115" s="11" t="str">
        <f>'Filter-Duplication'!B113</f>
        <v>Systems-of-systems development: Initiatives, trends, and challenges</v>
      </c>
      <c r="C115" s="13" t="str">
        <f t="shared" si="1"/>
        <v>GS Search</v>
      </c>
      <c r="D115" s="11" t="b">
        <f t="shared" si="2"/>
        <v>1</v>
      </c>
      <c r="E115" s="7" t="str">
        <f>Filter1!D113</f>
        <v>Accepted</v>
      </c>
      <c r="F115" s="7" t="str">
        <f>'Filter-Duplication'!E113</f>
        <v>Accepted</v>
      </c>
      <c r="G115" s="14" t="b">
        <f t="shared" si="3"/>
        <v>1</v>
      </c>
      <c r="H115" s="8" t="str">
        <f>IF(G115=FALSE,Filter1!E113,"")</f>
        <v/>
      </c>
      <c r="I115" s="8" t="str">
        <f>IF(H115=FALSE,'Filter-Duplication'!G113,"")</f>
        <v/>
      </c>
      <c r="J115" s="7" t="b">
        <f t="shared" si="4"/>
        <v>1</v>
      </c>
      <c r="K115" s="7"/>
    </row>
    <row r="116" ht="14.25" hidden="1" customHeight="1">
      <c r="A116" s="10" t="str">
        <f>Filter1!B114</f>
        <v>Systems-of-systems modeling using a comprehensive viewpoint-based {SysML} profile</v>
      </c>
      <c r="B116" s="11" t="str">
        <f>'Filter-Duplication'!B114</f>
        <v>Systems-of-systems modeling using a comprehensive viewpoint-based {SysML} profile</v>
      </c>
      <c r="C116" s="13" t="str">
        <f t="shared" si="1"/>
        <v>GS Search</v>
      </c>
      <c r="D116" s="11" t="b">
        <f t="shared" si="2"/>
        <v>1</v>
      </c>
      <c r="E116" s="7" t="str">
        <f>Filter1!D114</f>
        <v>Rejected</v>
      </c>
      <c r="F116" s="7" t="str">
        <f>'Filter-Duplication'!E114</f>
        <v>Rejected</v>
      </c>
      <c r="G116" s="14" t="b">
        <f t="shared" si="3"/>
        <v>1</v>
      </c>
      <c r="H116" s="8" t="str">
        <f>IF(G116=FALSE,Filter1!E114,"")</f>
        <v/>
      </c>
      <c r="I116" s="8" t="str">
        <f>IF(H116=FALSE,'Filter-Duplication'!G114,"")</f>
        <v/>
      </c>
      <c r="J116" s="7" t="b">
        <f t="shared" si="4"/>
        <v>0</v>
      </c>
      <c r="K116" s="7"/>
    </row>
    <row r="117" ht="14.25" hidden="1" customHeight="1">
      <c r="A117" s="10" t="str">
        <f>Filter1!B115</f>
        <v>The {FAST} {Platform}: {An} {Open} and {Semantically}-{Enriched} {Platform} for {Designing} {Multi}-channel and {Enterprise}-{Class} {Gadgets}</v>
      </c>
      <c r="B117" s="11" t="str">
        <f>'Filter-Duplication'!B115</f>
        <v>The {FAST} {Platform}: {An} {Open} and {Semantically}-{Enriched} {Platform} for {Designing} {Multi}-channel and {Enterprise}-{Class} {Gadgets}</v>
      </c>
      <c r="C117" s="13" t="str">
        <f t="shared" si="1"/>
        <v>GS Search</v>
      </c>
      <c r="D117" s="11" t="b">
        <f t="shared" si="2"/>
        <v>1</v>
      </c>
      <c r="E117" s="7" t="str">
        <f>Filter1!D115</f>
        <v>Rejected</v>
      </c>
      <c r="F117" s="7" t="str">
        <f>'Filter-Duplication'!E115</f>
        <v>Rejected</v>
      </c>
      <c r="G117" s="14" t="b">
        <f t="shared" si="3"/>
        <v>1</v>
      </c>
      <c r="H117" s="8" t="str">
        <f>IF(G117=FALSE,Filter1!E115,"")</f>
        <v/>
      </c>
      <c r="I117" s="8" t="str">
        <f>IF(H117=FALSE,'Filter-Duplication'!G115,"")</f>
        <v/>
      </c>
      <c r="J117" s="7" t="b">
        <f t="shared" si="4"/>
        <v>0</v>
      </c>
      <c r="K117" s="7"/>
    </row>
    <row r="118" ht="14.25" hidden="1" customHeight="1">
      <c r="A118" s="10" t="str">
        <f>Filter1!B116</f>
        <v>The {Foundation} of {Cognitive} {Computing}</v>
      </c>
      <c r="B118" s="11" t="str">
        <f>'Filter-Duplication'!B116</f>
        <v>The {Foundation} of {Cognitive} {Computing}</v>
      </c>
      <c r="C118" s="13" t="str">
        <f t="shared" si="1"/>
        <v>GS Search</v>
      </c>
      <c r="D118" s="11" t="b">
        <f t="shared" si="2"/>
        <v>1</v>
      </c>
      <c r="E118" s="7" t="str">
        <f>Filter1!D116</f>
        <v>Rejected</v>
      </c>
      <c r="F118" s="7" t="str">
        <f>'Filter-Duplication'!E116</f>
        <v>Rejected</v>
      </c>
      <c r="G118" s="14" t="b">
        <f t="shared" si="3"/>
        <v>1</v>
      </c>
      <c r="H118" s="8" t="str">
        <f>IF(G118=FALSE,Filter1!E116,"")</f>
        <v/>
      </c>
      <c r="I118" s="8" t="str">
        <f>IF(H118=FALSE,'Filter-Duplication'!G116,"")</f>
        <v/>
      </c>
      <c r="J118" s="7" t="b">
        <f t="shared" si="4"/>
        <v>0</v>
      </c>
      <c r="K118" s="7"/>
    </row>
    <row r="119" ht="14.25" hidden="1" customHeight="1">
      <c r="A119" s="10" t="str">
        <f>Filter1!B117</f>
        <v>The {Right} {Degree} of {Agility} in {Rich} {Processes}</v>
      </c>
      <c r="B119" s="11" t="str">
        <f>'Filter-Duplication'!B117</f>
        <v>The {Right} {Degree} of {Agility} in {Rich} {Processes}</v>
      </c>
      <c r="C119" s="13" t="str">
        <f t="shared" si="1"/>
        <v>GS Search</v>
      </c>
      <c r="D119" s="11" t="b">
        <f t="shared" si="2"/>
        <v>1</v>
      </c>
      <c r="E119" s="7" t="str">
        <f>Filter1!D117</f>
        <v>Rejected</v>
      </c>
      <c r="F119" s="7" t="str">
        <f>'Filter-Duplication'!E117</f>
        <v>Rejected</v>
      </c>
      <c r="G119" s="14" t="b">
        <f t="shared" si="3"/>
        <v>1</v>
      </c>
      <c r="H119" s="8" t="str">
        <f>IF(G119=FALSE,Filter1!E117,"")</f>
        <v/>
      </c>
      <c r="I119" s="8" t="str">
        <f>IF(H119=FALSE,'Filter-Duplication'!G117,"")</f>
        <v/>
      </c>
      <c r="J119" s="7" t="b">
        <f t="shared" si="4"/>
        <v>0</v>
      </c>
      <c r="K119" s="7"/>
    </row>
    <row r="120" ht="14.25" hidden="1" customHeight="1">
      <c r="A120" s="10" t="str">
        <f>Filter1!B118</f>
        <v>The {SPI} {Manifesto} {Revisited}</v>
      </c>
      <c r="B120" s="11" t="str">
        <f>'Filter-Duplication'!B118</f>
        <v>The {SPI} {Manifesto} {Revisited}</v>
      </c>
      <c r="C120" s="13" t="str">
        <f t="shared" si="1"/>
        <v>GS Search</v>
      </c>
      <c r="D120" s="11" t="b">
        <f t="shared" si="2"/>
        <v>1</v>
      </c>
      <c r="E120" s="7" t="str">
        <f>Filter1!D118</f>
        <v>Rejected</v>
      </c>
      <c r="F120" s="7" t="str">
        <f>'Filter-Duplication'!E118</f>
        <v>Rejected</v>
      </c>
      <c r="G120" s="14" t="b">
        <f t="shared" si="3"/>
        <v>1</v>
      </c>
      <c r="H120" s="8" t="str">
        <f>IF(G120=FALSE,Filter1!E118,"")</f>
        <v/>
      </c>
      <c r="I120" s="8" t="str">
        <f>IF(H120=FALSE,'Filter-Duplication'!G118,"")</f>
        <v/>
      </c>
      <c r="J120" s="7" t="b">
        <f t="shared" si="4"/>
        <v>0</v>
      </c>
      <c r="K120" s="7"/>
    </row>
    <row r="121" ht="14.25" hidden="1" customHeight="1">
      <c r="A121" s="10" t="str">
        <f>Filter1!B119</f>
        <v>The Complementary Perspective of System of Systems in Collaboration, Integration, and Logistics: A Value-Chain Based Paradigm of Supply ChainManagement</v>
      </c>
      <c r="B121" s="11" t="str">
        <f>'Filter-Duplication'!B119</f>
        <v>The Complementary Perspective of System of Systems in Collaboration, Integration, and Logistics: A Value-Chain Based Paradigm of Supply ChainManagement</v>
      </c>
      <c r="C121" s="13" t="str">
        <f t="shared" si="1"/>
        <v>GS Search</v>
      </c>
      <c r="D121" s="11" t="b">
        <f t="shared" si="2"/>
        <v>1</v>
      </c>
      <c r="E121" s="7" t="str">
        <f>Filter1!D119</f>
        <v>Rejected</v>
      </c>
      <c r="F121" s="7" t="str">
        <f>'Filter-Duplication'!E119</f>
        <v>Rejected</v>
      </c>
      <c r="G121" s="14" t="b">
        <f t="shared" si="3"/>
        <v>1</v>
      </c>
      <c r="H121" s="8" t="str">
        <f>IF(G121=FALSE,Filter1!E119,"")</f>
        <v/>
      </c>
      <c r="I121" s="8" t="str">
        <f>IF(H121=FALSE,'Filter-Duplication'!G119,"")</f>
        <v/>
      </c>
      <c r="J121" s="7" t="b">
        <f t="shared" si="4"/>
        <v>0</v>
      </c>
      <c r="K121" s="7"/>
    </row>
    <row r="122" ht="14.25" hidden="1" customHeight="1">
      <c r="A122" s="10" t="str">
        <f>Filter1!B120</f>
        <v>The quest for underpinning theory of enterprise architecture: General systems theory</v>
      </c>
      <c r="B122" s="11" t="str">
        <f>'Filter-Duplication'!B120</f>
        <v>The quest for underpinning theory of enterprise architecture: General systems theory</v>
      </c>
      <c r="C122" s="13" t="str">
        <f t="shared" si="1"/>
        <v>GS Search</v>
      </c>
      <c r="D122" s="11" t="b">
        <f t="shared" si="2"/>
        <v>1</v>
      </c>
      <c r="E122" s="7" t="str">
        <f>Filter1!D120</f>
        <v>Rejected</v>
      </c>
      <c r="F122" s="7" t="str">
        <f>'Filter-Duplication'!E120</f>
        <v>Rejected</v>
      </c>
      <c r="G122" s="14" t="b">
        <f t="shared" si="3"/>
        <v>1</v>
      </c>
      <c r="H122" s="8" t="str">
        <f>IF(G122=FALSE,Filter1!E120,"")</f>
        <v/>
      </c>
      <c r="I122" s="8" t="str">
        <f>IF(H122=FALSE,'Filter-Duplication'!G120,"")</f>
        <v/>
      </c>
      <c r="J122" s="7" t="b">
        <f t="shared" si="4"/>
        <v>0</v>
      </c>
      <c r="K122" s="7"/>
    </row>
    <row r="123" ht="14.25" hidden="1" customHeight="1">
      <c r="A123" s="10" t="str">
        <f>Filter1!B121</f>
        <v>Towards a {Conceptual} {Framework} for {Requirements} {Interoperability} in {Complex} {Systems} {Engineering}</v>
      </c>
      <c r="B123" s="11" t="str">
        <f>'Filter-Duplication'!B121</f>
        <v>Towards a {Conceptual} {Framework} for {Requirements} {Interoperability} in {Complex} {Systems} {Engineering}</v>
      </c>
      <c r="C123" s="13" t="str">
        <f t="shared" si="1"/>
        <v>GS Search</v>
      </c>
      <c r="D123" s="11" t="b">
        <f t="shared" si="2"/>
        <v>1</v>
      </c>
      <c r="E123" s="7" t="str">
        <f>Filter1!D121</f>
        <v>Rejected</v>
      </c>
      <c r="F123" s="7" t="str">
        <f>'Filter-Duplication'!E121</f>
        <v>Rejected</v>
      </c>
      <c r="G123" s="14" t="b">
        <f t="shared" si="3"/>
        <v>1</v>
      </c>
      <c r="H123" s="8" t="str">
        <f>IF(G123=FALSE,Filter1!E121,"")</f>
        <v/>
      </c>
      <c r="I123" s="8" t="str">
        <f>IF(H123=FALSE,'Filter-Duplication'!G121,"")</f>
        <v/>
      </c>
      <c r="J123" s="7" t="b">
        <f t="shared" si="4"/>
        <v>0</v>
      </c>
      <c r="K123" s="7"/>
    </row>
    <row r="124" ht="14.25" hidden="1" customHeight="1">
      <c r="A124" s="10" t="str">
        <f>Filter1!B122</f>
        <v>Trust {Strategies} and {Policies} in {Complex} {Socio}-technical {Safety}-{Critical} {Domains}: {An} {Analysis} of the {Air} {Traffic} {Management} {Domain}</v>
      </c>
      <c r="B124" s="11" t="str">
        <f>'Filter-Duplication'!B122</f>
        <v>Trust {Strategies} and {Policies} in {Complex} {Socio}-technical {Safety}-{Critical} {Domains}: {An} {Analysis} of the {Air} {Traffic} {Management} {Domain}</v>
      </c>
      <c r="C124" s="13" t="str">
        <f t="shared" si="1"/>
        <v>GS Search</v>
      </c>
      <c r="D124" s="11" t="b">
        <f t="shared" si="2"/>
        <v>1</v>
      </c>
      <c r="E124" s="7" t="str">
        <f>Filter1!D122</f>
        <v>Rejected</v>
      </c>
      <c r="F124" s="7" t="str">
        <f>'Filter-Duplication'!E122</f>
        <v>Rejected</v>
      </c>
      <c r="G124" s="14" t="b">
        <f t="shared" si="3"/>
        <v>1</v>
      </c>
      <c r="H124" s="8" t="str">
        <f>IF(G124=FALSE,Filter1!E122,"")</f>
        <v/>
      </c>
      <c r="I124" s="8" t="str">
        <f>IF(H124=FALSE,'Filter-Duplication'!G122,"")</f>
        <v/>
      </c>
      <c r="J124" s="7" t="b">
        <f t="shared" si="4"/>
        <v>0</v>
      </c>
      <c r="K124" s="7"/>
    </row>
    <row r="125" ht="14.25" hidden="1" customHeight="1">
      <c r="A125" s="10" t="str">
        <f>Filter1!B123</f>
        <v>Understanding "system-of-systems" in the defense context</v>
      </c>
      <c r="B125" s="11" t="str">
        <f>'Filter-Duplication'!B123</f>
        <v>Understanding "system-of-systems" in the defense context</v>
      </c>
      <c r="C125" s="13" t="str">
        <f t="shared" si="1"/>
        <v>GS Search</v>
      </c>
      <c r="D125" s="11" t="b">
        <f t="shared" si="2"/>
        <v>1</v>
      </c>
      <c r="E125" s="7" t="str">
        <f>Filter1!D123</f>
        <v>Rejected</v>
      </c>
      <c r="F125" s="7" t="str">
        <f>'Filter-Duplication'!E123</f>
        <v>Rejected</v>
      </c>
      <c r="G125" s="14" t="b">
        <f t="shared" si="3"/>
        <v>1</v>
      </c>
      <c r="H125" s="8" t="str">
        <f>IF(G125=FALSE,Filter1!E123,"")</f>
        <v/>
      </c>
      <c r="I125" s="8" t="str">
        <f>IF(H125=FALSE,'Filter-Duplication'!G123,"")</f>
        <v/>
      </c>
      <c r="J125" s="7" t="b">
        <f t="shared" si="4"/>
        <v>0</v>
      </c>
      <c r="K125" s="7"/>
    </row>
    <row r="126" ht="14.25" hidden="1" customHeight="1">
      <c r="A126" s="10" t="str">
        <f>Filter1!B124</f>
        <v>Understanding evolution in systems of systems</v>
      </c>
      <c r="B126" s="11" t="str">
        <f>'Filter-Duplication'!B124</f>
        <v>Understanding evolution in systems of systems</v>
      </c>
      <c r="C126" s="13" t="str">
        <f t="shared" si="1"/>
        <v>GS Search</v>
      </c>
      <c r="D126" s="11" t="b">
        <f t="shared" si="2"/>
        <v>1</v>
      </c>
      <c r="E126" s="7" t="str">
        <f>Filter1!D124</f>
        <v>Rejected</v>
      </c>
      <c r="F126" s="7" t="str">
        <f>'Filter-Duplication'!E124</f>
        <v>Rejected</v>
      </c>
      <c r="G126" s="14" t="b">
        <f t="shared" si="3"/>
        <v>1</v>
      </c>
      <c r="H126" s="8" t="str">
        <f>IF(G126=FALSE,Filter1!E124,"")</f>
        <v/>
      </c>
      <c r="I126" s="8" t="str">
        <f>IF(H126=FALSE,'Filter-Duplication'!G124,"")</f>
        <v/>
      </c>
      <c r="J126" s="7" t="b">
        <f t="shared" si="4"/>
        <v>0</v>
      </c>
      <c r="K126" s="7"/>
    </row>
    <row r="127" ht="14.25" hidden="1" customHeight="1">
      <c r="A127" s="10" t="str">
        <f>Filter1!B125</f>
        <v>Using {Models} at {Runtime} to {Address} {Assurance} for {Self}-{Adaptive} {Systems}</v>
      </c>
      <c r="B127" s="11" t="str">
        <f>'Filter-Duplication'!B125</f>
        <v>Using {Models} at {Runtime} to {Address} {Assurance} for {Self}-{Adaptive} {Systems}</v>
      </c>
      <c r="C127" s="13" t="str">
        <f t="shared" si="1"/>
        <v>GS Search</v>
      </c>
      <c r="D127" s="11" t="b">
        <f t="shared" si="2"/>
        <v>1</v>
      </c>
      <c r="E127" s="7" t="str">
        <f>Filter1!D125</f>
        <v>Rejected</v>
      </c>
      <c r="F127" s="7" t="str">
        <f>'Filter-Duplication'!E125</f>
        <v>Rejected</v>
      </c>
      <c r="G127" s="14" t="b">
        <f t="shared" si="3"/>
        <v>1</v>
      </c>
      <c r="H127" s="8" t="str">
        <f>IF(G127=FALSE,Filter1!E125,"")</f>
        <v/>
      </c>
      <c r="I127" s="8" t="str">
        <f>IF(H127=FALSE,'Filter-Duplication'!G125,"")</f>
        <v/>
      </c>
      <c r="J127" s="7" t="b">
        <f t="shared" si="4"/>
        <v>0</v>
      </c>
      <c r="K127" s="7"/>
    </row>
    <row r="128" ht="14.25" hidden="1" customHeight="1">
      <c r="A128" s="10" t="str">
        <f>Filter1!B126</f>
        <v>Where does model-driven engineering help? {Experiences} from three industrial cases</v>
      </c>
      <c r="B128" s="11" t="str">
        <f>'Filter-Duplication'!B126</f>
        <v>Where does model-driven engineering help? {Experiences} from three industrial cases</v>
      </c>
      <c r="C128" s="13" t="str">
        <f t="shared" si="1"/>
        <v>GS Search</v>
      </c>
      <c r="D128" s="11" t="b">
        <f t="shared" si="2"/>
        <v>1</v>
      </c>
      <c r="E128" s="7" t="str">
        <f>Filter1!D126</f>
        <v>Rejected</v>
      </c>
      <c r="F128" s="7" t="str">
        <f>'Filter-Duplication'!E126</f>
        <v>Rejected</v>
      </c>
      <c r="G128" s="14" t="b">
        <f t="shared" si="3"/>
        <v>1</v>
      </c>
      <c r="H128" s="8" t="str">
        <f>IF(G128=FALSE,Filter1!E126,"")</f>
        <v/>
      </c>
      <c r="I128" s="8" t="str">
        <f>IF(H128=FALSE,'Filter-Duplication'!G126,"")</f>
        <v/>
      </c>
      <c r="J128" s="7" t="b">
        <f t="shared" si="4"/>
        <v>0</v>
      </c>
      <c r="K128" s="7"/>
    </row>
    <row r="129" ht="14.25" customHeight="1">
      <c r="A129" s="10" t="str">
        <f>Filter1!B127</f>
        <v/>
      </c>
      <c r="B129" s="11" t="str">
        <f>'Filter-Duplication'!B127</f>
        <v/>
      </c>
    </row>
    <row r="130" ht="14.25" customHeight="1">
      <c r="A130" s="10" t="str">
        <f>Filter1!B128</f>
        <v/>
      </c>
      <c r="B130" s="11" t="str">
        <f>'Filter-Duplication'!B128</f>
        <v/>
      </c>
    </row>
    <row r="131" ht="14.25" customHeight="1">
      <c r="A131" s="10" t="str">
        <f>Filter1!B129</f>
        <v/>
      </c>
      <c r="B131" s="11" t="str">
        <f>'Filter-Duplication'!B129</f>
        <v/>
      </c>
    </row>
    <row r="132" ht="14.25" customHeight="1">
      <c r="I132" s="16" t="s">
        <v>656</v>
      </c>
      <c r="J132">
        <f>countif(J4:J128,"=TRUE")</f>
        <v>18</v>
      </c>
    </row>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3:$J$128">
    <filterColumn colId="9">
      <filters>
        <filter val="TRUE"/>
      </filters>
    </filterColumn>
  </autoFilter>
  <conditionalFormatting sqref="C4:D128">
    <cfRule type="containsText" dxfId="0" priority="1" operator="containsText" text="FALSE">
      <formula>NOT(ISERROR(SEARCH(("FALSE"),(C4))))</formula>
    </cfRule>
  </conditionalFormatting>
  <conditionalFormatting sqref="E4:F128">
    <cfRule type="containsText" dxfId="0" priority="2" operator="containsText" text="Rejected">
      <formula>NOT(ISERROR(SEARCH(("Rejected"),(E4))))</formula>
    </cfRule>
  </conditionalFormatting>
  <conditionalFormatting sqref="E4:F128">
    <cfRule type="containsText" dxfId="1" priority="3" operator="containsText" text="Accepted">
      <formula>NOT(ISERROR(SEARCH(("Accepted"),(E4))))</formula>
    </cfRule>
  </conditionalFormatting>
  <conditionalFormatting sqref="G4:G128">
    <cfRule type="containsText" dxfId="2" priority="4" operator="containsText" text="FALSE">
      <formula>NOT(ISERROR(SEARCH(("FALSE"),(G4))))</formula>
    </cfRule>
  </conditionalFormatting>
  <conditionalFormatting sqref="J4:J128">
    <cfRule type="containsText" dxfId="1" priority="5" operator="containsText" text="TRUE">
      <formula>NOT(ISERROR(SEARCH(("TRUE"),(J4))))</formula>
    </cfRule>
  </conditionalFormatting>
  <dataValidations>
    <dataValidation type="list" allowBlank="1" sqref="E4:F128">
      <formula1>"Accepted,Rejected"</formula1>
    </dataValidation>
  </dataValidations>
  <printOptions/>
  <pageMargins bottom="1.05277777777778" footer="0.0" header="0.0" left="0.7875" right="0.7875" top="1.05277777777778"/>
  <pageSetup paperSize="9" orientation="portrait"/>
  <headerFooter>
    <oddHeader>&amp;C&amp;A</oddHeader>
    <oddFooter>&amp;CPage &amp;P</oddFooter>
  </headerFooter>
  <drawing r:id="rId2"/>
  <legacyDrawing r:id="rId3"/>
</worksheet>
</file>