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cadavid/Dropbox/RUG/Hector's-PhD-project/TertiaryStudy/public-repo/"/>
    </mc:Choice>
  </mc:AlternateContent>
  <bookViews>
    <workbookView xWindow="240" yWindow="680" windowWidth="28560" windowHeight="17380" tabRatio="500" activeTab="4"/>
  </bookViews>
  <sheets>
    <sheet name="Hector" sheetId="1" r:id="rId1"/>
    <sheet name="Vasilios" sheetId="2" r:id="rId2"/>
    <sheet name="DISAGREEMENTS" sheetId="5" r:id="rId3"/>
    <sheet name="Final" sheetId="6" r:id="rId4"/>
    <sheet name="Final-Discriminated" sheetId="7" r:id="rId5"/>
  </sheets>
  <definedNames>
    <definedName name="_xlnm._FilterDatabase" localSheetId="4" hidden="1">'Final-Discriminated'!$A$3:$H$26</definedName>
  </definedName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7" l="1"/>
  <c r="H19" i="7"/>
  <c r="H20" i="7"/>
  <c r="H21" i="7"/>
  <c r="H22" i="7"/>
  <c r="H23" i="7"/>
  <c r="H24" i="7"/>
  <c r="H25" i="7"/>
  <c r="H26" i="7"/>
  <c r="G26" i="7"/>
  <c r="F26" i="7"/>
  <c r="E26" i="7"/>
  <c r="D26" i="7"/>
  <c r="C26" i="7"/>
  <c r="H4" i="7"/>
  <c r="H5" i="7"/>
  <c r="H6" i="7"/>
  <c r="H7" i="7"/>
  <c r="H8" i="7"/>
  <c r="H9" i="7"/>
  <c r="H10" i="7"/>
  <c r="H11" i="7"/>
  <c r="H12" i="7"/>
  <c r="H13" i="7"/>
  <c r="H14" i="7"/>
  <c r="H15" i="7"/>
  <c r="G15" i="7"/>
  <c r="F15" i="7"/>
  <c r="E15" i="7"/>
  <c r="D15" i="7"/>
  <c r="C15" i="7"/>
  <c r="K6" i="7"/>
  <c r="K5" i="7"/>
  <c r="K4" i="7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I22" i="1"/>
  <c r="G22" i="2"/>
  <c r="G22" i="5"/>
  <c r="F22" i="5"/>
  <c r="E22" i="5"/>
  <c r="D22" i="5"/>
  <c r="C22" i="5"/>
  <c r="B22" i="5"/>
  <c r="I21" i="1"/>
  <c r="G21" i="2"/>
  <c r="G21" i="5"/>
  <c r="F21" i="5"/>
  <c r="E21" i="5"/>
  <c r="D21" i="5"/>
  <c r="C21" i="5"/>
  <c r="B21" i="5"/>
  <c r="I20" i="1"/>
  <c r="G20" i="2"/>
  <c r="G20" i="5"/>
  <c r="F20" i="5"/>
  <c r="E20" i="5"/>
  <c r="D20" i="5"/>
  <c r="C20" i="5"/>
  <c r="B20" i="5"/>
  <c r="I19" i="1"/>
  <c r="G19" i="2"/>
  <c r="G19" i="5"/>
  <c r="F19" i="5"/>
  <c r="E19" i="5"/>
  <c r="D19" i="5"/>
  <c r="C19" i="5"/>
  <c r="B19" i="5"/>
  <c r="I18" i="1"/>
  <c r="G18" i="2"/>
  <c r="G18" i="5"/>
  <c r="F18" i="5"/>
  <c r="E18" i="5"/>
  <c r="D18" i="5"/>
  <c r="C18" i="5"/>
  <c r="B18" i="5"/>
  <c r="I17" i="1"/>
  <c r="G17" i="2"/>
  <c r="G17" i="5"/>
  <c r="F17" i="5"/>
  <c r="E17" i="5"/>
  <c r="D17" i="5"/>
  <c r="C17" i="5"/>
  <c r="B17" i="5"/>
  <c r="I16" i="1"/>
  <c r="G16" i="2"/>
  <c r="G16" i="5"/>
  <c r="F16" i="5"/>
  <c r="E16" i="5"/>
  <c r="D16" i="5"/>
  <c r="C16" i="5"/>
  <c r="B16" i="5"/>
  <c r="I15" i="1"/>
  <c r="G15" i="2"/>
  <c r="G15" i="5"/>
  <c r="F15" i="5"/>
  <c r="E15" i="5"/>
  <c r="D15" i="5"/>
  <c r="C15" i="5"/>
  <c r="B15" i="5"/>
  <c r="I14" i="1"/>
  <c r="G14" i="2"/>
  <c r="G14" i="5"/>
  <c r="F14" i="5"/>
  <c r="E14" i="5"/>
  <c r="D14" i="5"/>
  <c r="C14" i="5"/>
  <c r="B14" i="5"/>
  <c r="I13" i="1"/>
  <c r="G13" i="2"/>
  <c r="G13" i="5"/>
  <c r="F13" i="5"/>
  <c r="E13" i="5"/>
  <c r="D13" i="5"/>
  <c r="C13" i="5"/>
  <c r="B13" i="5"/>
  <c r="I12" i="1"/>
  <c r="G12" i="2"/>
  <c r="G12" i="5"/>
  <c r="F12" i="5"/>
  <c r="E12" i="5"/>
  <c r="D12" i="5"/>
  <c r="C12" i="5"/>
  <c r="B12" i="5"/>
  <c r="I11" i="1"/>
  <c r="G11" i="2"/>
  <c r="G11" i="5"/>
  <c r="F11" i="5"/>
  <c r="E11" i="5"/>
  <c r="D11" i="5"/>
  <c r="C11" i="5"/>
  <c r="B11" i="5"/>
  <c r="I10" i="1"/>
  <c r="G10" i="2"/>
  <c r="G10" i="5"/>
  <c r="F10" i="5"/>
  <c r="E10" i="5"/>
  <c r="D10" i="5"/>
  <c r="C10" i="5"/>
  <c r="B10" i="5"/>
  <c r="I9" i="1"/>
  <c r="G9" i="2"/>
  <c r="G9" i="5"/>
  <c r="F9" i="5"/>
  <c r="E9" i="5"/>
  <c r="D9" i="5"/>
  <c r="C9" i="5"/>
  <c r="B9" i="5"/>
  <c r="I8" i="1"/>
  <c r="G8" i="2"/>
  <c r="G8" i="5"/>
  <c r="F8" i="5"/>
  <c r="E8" i="5"/>
  <c r="D8" i="5"/>
  <c r="C8" i="5"/>
  <c r="B8" i="5"/>
  <c r="I7" i="1"/>
  <c r="G7" i="2"/>
  <c r="G7" i="5"/>
  <c r="F7" i="5"/>
  <c r="E7" i="5"/>
  <c r="D7" i="5"/>
  <c r="C7" i="5"/>
  <c r="B7" i="5"/>
  <c r="I6" i="1"/>
  <c r="G6" i="2"/>
  <c r="G6" i="5"/>
  <c r="F6" i="5"/>
  <c r="E6" i="5"/>
  <c r="D6" i="5"/>
  <c r="C6" i="5"/>
  <c r="B6" i="5"/>
  <c r="I5" i="1"/>
  <c r="G5" i="2"/>
  <c r="G5" i="5"/>
  <c r="F5" i="5"/>
  <c r="E5" i="5"/>
  <c r="D5" i="5"/>
  <c r="C5" i="5"/>
  <c r="B5" i="5"/>
  <c r="I4" i="1"/>
  <c r="G4" i="2"/>
  <c r="G4" i="5"/>
  <c r="F4" i="5"/>
  <c r="E4" i="5"/>
  <c r="D4" i="5"/>
  <c r="C4" i="5"/>
  <c r="B4" i="5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Are the review's inclusion and exclusion criteria described and appropiate?</t>
        </r>
      </text>
    </comment>
    <comment ref="C3" authorId="0">
      <text>
        <r>
          <rPr>
            <sz val="10"/>
            <color rgb="FF000000"/>
            <rFont val="Arial"/>
          </rPr>
          <t xml:space="preserve">Is the literature search likely to have covered all the relevant studies? </t>
        </r>
      </text>
    </comment>
    <comment ref="D3" authorId="0">
      <text>
        <r>
          <rPr>
            <sz val="10"/>
            <color rgb="FF000000"/>
            <rFont val="Arial"/>
          </rPr>
          <t>Did the reviewers assess the quality/validity of the included studies?</t>
        </r>
      </text>
    </comment>
    <comment ref="E3" authorId="0">
      <text>
        <r>
          <rPr>
            <sz val="10"/>
            <color rgb="FF000000"/>
            <rFont val="Arial"/>
          </rPr>
          <t>Were the basic data/studies adequately described?</t>
        </r>
      </text>
    </comment>
    <comment ref="F3" authorId="0">
      <text>
        <r>
          <rPr>
            <sz val="10"/>
            <color rgb="FF000000"/>
            <rFont val="Arial"/>
          </rPr>
          <t>Were the included studies synthesized?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Are the review's inclusion and exclusion criteria described and appropiate?</t>
        </r>
      </text>
    </comment>
    <comment ref="C3" authorId="0">
      <text>
        <r>
          <rPr>
            <sz val="10"/>
            <color rgb="FF000000"/>
            <rFont val="Arial"/>
          </rPr>
          <t xml:space="preserve">Is the literature search likely to have covered all the relevant studies? </t>
        </r>
      </text>
    </comment>
    <comment ref="D3" authorId="0">
      <text>
        <r>
          <rPr>
            <sz val="10"/>
            <color rgb="FF000000"/>
            <rFont val="Arial"/>
          </rPr>
          <t>Did the reviewers assess the quality/validity of the included studies?</t>
        </r>
      </text>
    </comment>
    <comment ref="E3" authorId="0">
      <text>
        <r>
          <rPr>
            <sz val="10"/>
            <color rgb="FF000000"/>
            <rFont val="Arial"/>
          </rPr>
          <t>Were the basic data/studies adequately described?</t>
        </r>
      </text>
    </comment>
    <comment ref="F3" authorId="0">
      <text>
        <r>
          <rPr>
            <sz val="10"/>
            <color rgb="FF000000"/>
            <rFont val="Arial"/>
          </rPr>
          <t>Were the included studies synthesized?</t>
        </r>
      </text>
    </comment>
    <comment ref="E14" authorId="0">
      <text>
        <r>
          <rPr>
            <sz val="10"/>
            <color rgb="FF000000"/>
            <rFont val="Arial"/>
          </rPr>
          <t>Reference to primary studies are made through tables.
	-H.F. Cadavid Rengifo</t>
        </r>
      </text>
    </comment>
    <comment ref="E15" authorId="0">
      <text>
        <r>
          <rPr>
            <sz val="10"/>
            <color rgb="FF000000"/>
            <rFont val="Arial"/>
          </rPr>
          <t>Reference to primary studies are made through tables.
	-H.F. Cadavid Rengifo</t>
        </r>
      </text>
    </comment>
    <comment ref="E19" authorId="0">
      <text>
        <r>
          <rPr>
            <sz val="10"/>
            <color rgb="FF000000"/>
            <rFont val="Arial"/>
          </rPr>
          <t>I gave it a 0.5 as the works are described individually. However, a brief table-summary was provided, so it should be 1.0
	-H.F. Cadavid Rengifo</t>
        </r>
      </text>
    </comment>
    <comment ref="B20" authorId="0">
      <text>
        <r>
          <rPr>
            <sz val="10"/>
            <color rgb="FF000000"/>
            <rFont val="Arial"/>
          </rPr>
          <t>An implicit exclusion criteria? (most of the studies were excluded because...)
	-H.F. Cadavid Rengifo</t>
        </r>
      </text>
    </comment>
    <comment ref="D20" authorId="0">
      <text>
        <r>
          <rPr>
            <sz val="10"/>
            <color rgb="FF000000"/>
            <rFont val="Arial"/>
          </rPr>
          <t>An Quality Evaluation process is described, but the results are not presented or discussed.
	-H.F. Cadavid Rengifo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color rgb="FF000000"/>
            <rFont val="Arial"/>
          </rPr>
          <t>Are the review's inclusion and exclusion criteria described and appropiate?</t>
        </r>
      </text>
    </comment>
    <comment ref="D3" authorId="0">
      <text>
        <r>
          <rPr>
            <sz val="10"/>
            <color rgb="FF000000"/>
            <rFont val="Arial"/>
          </rPr>
          <t xml:space="preserve">Is the literature search likely to have covered all the relevant studies? </t>
        </r>
      </text>
    </comment>
    <comment ref="E3" authorId="0">
      <text>
        <r>
          <rPr>
            <sz val="10"/>
            <color rgb="FF000000"/>
            <rFont val="Arial"/>
          </rPr>
          <t>Did the reviewers assess the quality/validity of the included studies?</t>
        </r>
      </text>
    </comment>
    <comment ref="F3" authorId="0">
      <text>
        <r>
          <rPr>
            <sz val="10"/>
            <color rgb="FF000000"/>
            <rFont val="Arial"/>
          </rPr>
          <t>Were the basic data/studies adequately described?</t>
        </r>
      </text>
    </comment>
    <comment ref="G3" authorId="0">
      <text>
        <r>
          <rPr>
            <sz val="10"/>
            <color rgb="FF000000"/>
            <rFont val="Arial"/>
          </rPr>
          <t>Were the included studies synthesized?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color rgb="FF000000"/>
            <rFont val="Arial"/>
          </rPr>
          <t>Are the review's inclusion and exclusion criteria described and appropiate?</t>
        </r>
      </text>
    </comment>
    <comment ref="D3" authorId="0">
      <text>
        <r>
          <rPr>
            <sz val="10"/>
            <color rgb="FF000000"/>
            <rFont val="Arial"/>
          </rPr>
          <t xml:space="preserve">Is the literature search likely to have covered all the relevant studies? </t>
        </r>
      </text>
    </comment>
    <comment ref="E3" authorId="0">
      <text>
        <r>
          <rPr>
            <sz val="10"/>
            <color rgb="FF000000"/>
            <rFont val="Arial"/>
          </rPr>
          <t>Did the reviewers assess the quality/validity of the included studies?</t>
        </r>
      </text>
    </comment>
    <comment ref="F3" authorId="0">
      <text>
        <r>
          <rPr>
            <sz val="10"/>
            <color rgb="FF000000"/>
            <rFont val="Arial"/>
          </rPr>
          <t>Were the basic data/studies adequately described?</t>
        </r>
      </text>
    </comment>
    <comment ref="G3" authorId="0">
      <text>
        <r>
          <rPr>
            <sz val="10"/>
            <color rgb="FF000000"/>
            <rFont val="Arial"/>
          </rPr>
          <t>Were the included studies synthesized?</t>
        </r>
      </text>
    </comment>
    <comment ref="C17" authorId="0">
      <text>
        <r>
          <rPr>
            <sz val="10"/>
            <color rgb="FF000000"/>
            <rFont val="Arial"/>
          </rPr>
          <t>Are the review's inclusion and exclusion criteria described and appropiate?</t>
        </r>
      </text>
    </comment>
    <comment ref="D17" authorId="0">
      <text>
        <r>
          <rPr>
            <sz val="10"/>
            <color rgb="FF000000"/>
            <rFont val="Arial"/>
          </rPr>
          <t xml:space="preserve">Is the literature search likely to have covered all the relevant studies? </t>
        </r>
      </text>
    </comment>
    <comment ref="E17" authorId="0">
      <text>
        <r>
          <rPr>
            <sz val="10"/>
            <color rgb="FF000000"/>
            <rFont val="Arial"/>
          </rPr>
          <t>Did the reviewers assess the quality/validity of the included studies?</t>
        </r>
      </text>
    </comment>
    <comment ref="F17" authorId="0">
      <text>
        <r>
          <rPr>
            <sz val="10"/>
            <color rgb="FF000000"/>
            <rFont val="Arial"/>
          </rPr>
          <t>Were the basic data/studies adequately described?</t>
        </r>
      </text>
    </comment>
    <comment ref="G17" authorId="0">
      <text>
        <r>
          <rPr>
            <sz val="10"/>
            <color rgb="FF000000"/>
            <rFont val="Arial"/>
          </rPr>
          <t>Were the included studies synthesized?</t>
        </r>
      </text>
    </comment>
  </commentList>
</comments>
</file>

<file path=xl/sharedStrings.xml><?xml version="1.0" encoding="utf-8"?>
<sst xmlns="http://schemas.openxmlformats.org/spreadsheetml/2006/main" count="221" uniqueCount="81">
  <si>
    <t>Study id</t>
  </si>
  <si>
    <t>Study</t>
  </si>
  <si>
    <t>Author</t>
  </si>
  <si>
    <t>QA1</t>
  </si>
  <si>
    <t>QA2</t>
  </si>
  <si>
    <t>QA3</t>
  </si>
  <si>
    <t>QA4</t>
  </si>
  <si>
    <t>QA5</t>
  </si>
  <si>
    <t>FINAL SCORE</t>
  </si>
  <si>
    <t>S1</t>
  </si>
  <si>
    <t>QAC1</t>
  </si>
  <si>
    <t>QAC2</t>
  </si>
  <si>
    <t>QAC3</t>
  </si>
  <si>
    <t>QAC4</t>
  </si>
  <si>
    <t>QAC5</t>
  </si>
  <si>
    <t>Validation Score</t>
  </si>
  <si>
    <t>Abdalla, Gabriel; Damasceno, Carlos Diego N.; Guessi, Milena; Oquendo, Flavio; Nakagawa, Elisa Yumi</t>
  </si>
  <si>
    <t>A Systematic Literature Review on Knowledge Representation Approaches for Systems-of-Systems</t>
  </si>
  <si>
    <t>diff-Validation Score</t>
  </si>
  <si>
    <t>S2</t>
  </si>
  <si>
    <t>Axelsson, Jakob</t>
  </si>
  <si>
    <t>A systematic mapping of the research literature on system-of-systems engineering</t>
  </si>
  <si>
    <t>S3</t>
  </si>
  <si>
    <t>Bianchi, Thiago; Santos, Daniel Soares; Felizardo, Katia Romero</t>
  </si>
  <si>
    <t>Quality Attributes of Systems-of-Systems: A Systematic Literature Review</t>
  </si>
  <si>
    <t>S4</t>
  </si>
  <si>
    <t>Daneva, Maya; Lazarov, Boyan</t>
  </si>
  <si>
    <t>Requirements for smart cities: Results from a systematic review of literature</t>
  </si>
  <si>
    <t>S5</t>
  </si>
  <si>
    <t>De Lima, R. M.; De Vargas, D.; Fontoura, L. M.</t>
  </si>
  <si>
    <t>System of systems requirements: A systematic literature review using snowballing</t>
  </si>
  <si>
    <t>S6</t>
  </si>
  <si>
    <t>Feitosa, Daniel; Ampatzoglou, Apostolos; Avgeriou, Paris; Affonso, Frank J.; Andrade, Hugo; Felizardo, Katia R.; Nakagawa, Elisa Y.</t>
  </si>
  <si>
    <t>Design {Approaches} for {Critical} {Embedded} {Systems}: {A} {Systematic} {Mapping} {Study}</t>
  </si>
  <si>
    <t>S7</t>
  </si>
  <si>
    <t>Gomes, Porfirio; Cavalcante, Everton; Maia, Pedro; Batista, Thais; Oliveira, Kamilla</t>
  </si>
  <si>
    <t>A Systematic Mapping on Discovery and Composition Mechanisms for Systems-of-Systems</t>
  </si>
  <si>
    <t>S8</t>
  </si>
  <si>
    <t>Graciano Neto, Valdemar Vicente; Guessi, Milena; Oliveira, Lucas Bueno R.; Oquendo, Flavio; Nakagawa, Elisa Yumi</t>
  </si>
  <si>
    <t>Investigating the model-driven development for systems-of-systems</t>
  </si>
  <si>
    <t>S9</t>
  </si>
  <si>
    <t>Guessi, Milena; Neto, Valdemar V. G.; Bianchi, Thiago; Felizardo, Katia R.; Oquendo, Flavio; Nakagawa, Elisa Y.</t>
  </si>
  <si>
    <t>A systematic literature review on the description of software architectures for systems of systems</t>
  </si>
  <si>
    <t>S10</t>
  </si>
  <si>
    <t>Klein, John; van Vliet, Hans</t>
  </si>
  <si>
    <t>A systematic review of system-of-systems architecture research</t>
  </si>
  <si>
    <t>S11</t>
  </si>
  <si>
    <t>Lana, Cristiane A.; Souza, Nilton M.; Delamaro, Marcio E.; Nakagawa, Elisa Y.; Oquendo, Flavio; Maldonado, Jose C.</t>
  </si>
  <si>
    <t>Systems-of-systems development: Initiatives, trends, and challenges</t>
  </si>
  <si>
    <t>S12</t>
  </si>
  <si>
    <t>Maia, Pedro; Cavalcante, Everton; Gomes, Porf\'irio; Batista, Thais; Delicato, Flavia C.; Pires, Paulo F.</t>
  </si>
  <si>
    <t>On the development of systems-of-systems based on the internet of things: A systematic mapping</t>
  </si>
  <si>
    <t>S13</t>
  </si>
  <si>
    <t>Motta, Rebeca Campos; Oliveira, Kathia Marcal De; Travassos, Guilherme Horta</t>
  </si>
  <si>
    <t>Rethinking Interoperability in Contemporary Software Systems</t>
  </si>
  <si>
    <t>S14</t>
  </si>
  <si>
    <t>Nakagawa, Elisa Y.; Gon{\c{c}}alves, Marcelo; Guessi, Milena; Oliveira, Lucas B. R.; Oquendo, Flavio</t>
  </si>
  <si>
    <t>The state of the art and future perspectives in systems of systems software architectures</t>
  </si>
  <si>
    <t>S15</t>
  </si>
  <si>
    <t>Papatheocharous, Efi; Andersson, Jesper; Axelsson, Jakob</t>
  </si>
  <si>
    <t>Ecosystems and {Open} {Innovation} for {Embedded} {Systems}: {A} {Systematic} {Mapping} {Study}</t>
  </si>
  <si>
    <t>S16</t>
  </si>
  <si>
    <t>Silva, Eduardo; Cavalcante, Everton; Batista, Thais; Oquendo, Flavio; Delicato, Flavia C.; Pires, Paulo F.</t>
  </si>
  <si>
    <t>On the characterization of missions of systems-of-systems</t>
  </si>
  <si>
    <t>S17</t>
  </si>
  <si>
    <t>Vargas, Iohan Gon{\c c}alves; Gottardi, Thiago; Braga, Rosana Teresinha Vaccare</t>
  </si>
  <si>
    <t>Approaches for integration in system of systems: A systematic review</t>
  </si>
  <si>
    <t>S18</t>
  </si>
  <si>
    <t>Vierhauser, Michael; Rabiser, Rick; Gr\unbacher</t>
  </si>
  <si>
    <t>Requirements monitoring frameworks: A systematic review</t>
  </si>
  <si>
    <t>S19</t>
  </si>
  <si>
    <t>Wortmann, Andreas; Combemale, Benoit; Barais, Olivier</t>
  </si>
  <si>
    <t>A Systematic Mapping Study on Modeling for Industry 4.0</t>
  </si>
  <si>
    <t>Type</t>
  </si>
  <si>
    <t>SLR</t>
  </si>
  <si>
    <t>SMS</t>
  </si>
  <si>
    <t>SLR QA SCORE</t>
  </si>
  <si>
    <t>AVG</t>
  </si>
  <si>
    <t>MEDIAN</t>
  </si>
  <si>
    <t>STDEV</t>
  </si>
  <si>
    <t>SMS QA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</si>
</sst>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3" fillId="0" borderId="2" xfId="0" applyFont="1" applyBorder="1"/>
    <xf numFmtId="0" fontId="2" fillId="0" borderId="4" xfId="0" applyFont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0" borderId="0" xfId="0" applyFont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164" fontId="1" fillId="0" borderId="2" xfId="0" applyNumberFormat="1" applyFont="1" applyBorder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3:I22"/>
  <sheetViews>
    <sheetView workbookViewId="0">
      <selection activeCell="A4" sqref="A4:A22"/>
    </sheetView>
  </sheetViews>
  <sheetFormatPr baseColWidth="10" defaultColWidth="14.5" defaultRowHeight="15.75" customHeight="1" x14ac:dyDescent="0.15"/>
  <sheetData>
    <row r="3" spans="1:9" ht="15.75" customHeight="1" x14ac:dyDescent="0.15">
      <c r="A3" s="1" t="s">
        <v>0</v>
      </c>
      <c r="B3" s="1" t="s">
        <v>2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15.75" customHeight="1" x14ac:dyDescent="0.15">
      <c r="A4" s="4" t="s">
        <v>9</v>
      </c>
      <c r="B4" s="4" t="s">
        <v>16</v>
      </c>
      <c r="C4" s="4" t="s">
        <v>17</v>
      </c>
      <c r="D4" s="6">
        <v>1</v>
      </c>
      <c r="E4" s="6">
        <v>1</v>
      </c>
      <c r="F4" s="6">
        <v>0</v>
      </c>
      <c r="G4" s="6">
        <v>0.5</v>
      </c>
      <c r="H4" s="6">
        <v>1</v>
      </c>
      <c r="I4" s="6">
        <f t="shared" ref="I4:I22" si="0">SUM(D4:H4)</f>
        <v>3.5</v>
      </c>
    </row>
    <row r="5" spans="1:9" ht="15.75" customHeight="1" x14ac:dyDescent="0.15">
      <c r="A5" s="4" t="s">
        <v>19</v>
      </c>
      <c r="B5" s="4" t="s">
        <v>20</v>
      </c>
      <c r="C5" s="4" t="s">
        <v>21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f t="shared" si="0"/>
        <v>1</v>
      </c>
    </row>
    <row r="6" spans="1:9" ht="15.75" customHeight="1" x14ac:dyDescent="0.15">
      <c r="A6" s="4" t="s">
        <v>22</v>
      </c>
      <c r="B6" s="4" t="s">
        <v>23</v>
      </c>
      <c r="C6" s="4" t="s">
        <v>24</v>
      </c>
      <c r="D6" s="6">
        <v>1</v>
      </c>
      <c r="E6" s="6">
        <v>1</v>
      </c>
      <c r="F6" s="6">
        <v>0</v>
      </c>
      <c r="G6" s="6">
        <v>0.5</v>
      </c>
      <c r="H6" s="6">
        <v>1</v>
      </c>
      <c r="I6" s="6">
        <f t="shared" si="0"/>
        <v>3.5</v>
      </c>
    </row>
    <row r="7" spans="1:9" ht="15.75" customHeight="1" x14ac:dyDescent="0.15">
      <c r="A7" s="4" t="s">
        <v>25</v>
      </c>
      <c r="B7" s="4" t="s">
        <v>26</v>
      </c>
      <c r="C7" s="4" t="s">
        <v>27</v>
      </c>
      <c r="D7" s="6">
        <v>1</v>
      </c>
      <c r="E7" s="6">
        <v>0.5</v>
      </c>
      <c r="F7" s="6">
        <v>0</v>
      </c>
      <c r="G7" s="6">
        <v>0.5</v>
      </c>
      <c r="H7" s="6">
        <v>1</v>
      </c>
      <c r="I7" s="6">
        <f t="shared" si="0"/>
        <v>3</v>
      </c>
    </row>
    <row r="8" spans="1:9" ht="15.75" customHeight="1" x14ac:dyDescent="0.15">
      <c r="A8" s="4" t="s">
        <v>28</v>
      </c>
      <c r="B8" s="4" t="s">
        <v>29</v>
      </c>
      <c r="C8" s="4" t="s">
        <v>30</v>
      </c>
      <c r="D8" s="6">
        <v>0</v>
      </c>
      <c r="E8" s="6">
        <v>0</v>
      </c>
      <c r="F8" s="6">
        <v>0</v>
      </c>
      <c r="G8" s="6">
        <v>1</v>
      </c>
      <c r="H8" s="6">
        <v>0.5</v>
      </c>
      <c r="I8" s="6">
        <f t="shared" si="0"/>
        <v>1.5</v>
      </c>
    </row>
    <row r="9" spans="1:9" ht="15.75" customHeight="1" x14ac:dyDescent="0.15">
      <c r="A9" s="4" t="s">
        <v>31</v>
      </c>
      <c r="B9" s="4" t="s">
        <v>32</v>
      </c>
      <c r="C9" s="4" t="s">
        <v>33</v>
      </c>
      <c r="D9" s="6">
        <v>1</v>
      </c>
      <c r="E9" s="6">
        <v>1</v>
      </c>
      <c r="F9" s="6">
        <v>0</v>
      </c>
      <c r="G9" s="6">
        <v>0.5</v>
      </c>
      <c r="H9" s="6">
        <v>1</v>
      </c>
      <c r="I9" s="6">
        <f t="shared" si="0"/>
        <v>3.5</v>
      </c>
    </row>
    <row r="10" spans="1:9" ht="15.75" customHeight="1" x14ac:dyDescent="0.15">
      <c r="A10" s="4" t="s">
        <v>34</v>
      </c>
      <c r="B10" s="4" t="s">
        <v>35</v>
      </c>
      <c r="C10" s="4" t="s">
        <v>36</v>
      </c>
      <c r="D10" s="6">
        <v>1</v>
      </c>
      <c r="E10" s="6">
        <v>1</v>
      </c>
      <c r="F10" s="6">
        <v>0</v>
      </c>
      <c r="G10" s="6">
        <v>0.5</v>
      </c>
      <c r="H10" s="6">
        <v>1</v>
      </c>
      <c r="I10" s="6">
        <f t="shared" si="0"/>
        <v>3.5</v>
      </c>
    </row>
    <row r="11" spans="1:9" ht="15.75" customHeight="1" x14ac:dyDescent="0.15">
      <c r="A11" s="4" t="s">
        <v>37</v>
      </c>
      <c r="B11" s="4" t="s">
        <v>38</v>
      </c>
      <c r="C11" s="4" t="s">
        <v>39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f t="shared" si="0"/>
        <v>5</v>
      </c>
    </row>
    <row r="12" spans="1:9" ht="15.75" customHeight="1" x14ac:dyDescent="0.15">
      <c r="A12" s="4" t="s">
        <v>40</v>
      </c>
      <c r="B12" s="4" t="s">
        <v>41</v>
      </c>
      <c r="C12" s="4" t="s">
        <v>42</v>
      </c>
      <c r="D12" s="6">
        <v>0.5</v>
      </c>
      <c r="E12" s="6">
        <v>1</v>
      </c>
      <c r="F12" s="6">
        <v>0</v>
      </c>
      <c r="G12" s="6">
        <v>0.5</v>
      </c>
      <c r="H12" s="6">
        <v>1</v>
      </c>
      <c r="I12" s="6">
        <f t="shared" si="0"/>
        <v>3</v>
      </c>
    </row>
    <row r="13" spans="1:9" ht="15.75" customHeight="1" x14ac:dyDescent="0.15">
      <c r="A13" s="4" t="s">
        <v>43</v>
      </c>
      <c r="B13" s="4" t="s">
        <v>44</v>
      </c>
      <c r="C13" s="4" t="s">
        <v>45</v>
      </c>
      <c r="D13" s="6">
        <v>1</v>
      </c>
      <c r="E13" s="6">
        <v>1</v>
      </c>
      <c r="F13" s="6">
        <v>0</v>
      </c>
      <c r="G13" s="6">
        <v>0.5</v>
      </c>
      <c r="H13" s="6">
        <v>1</v>
      </c>
      <c r="I13" s="6">
        <f t="shared" si="0"/>
        <v>3.5</v>
      </c>
    </row>
    <row r="14" spans="1:9" ht="15.75" customHeight="1" x14ac:dyDescent="0.15">
      <c r="A14" s="4" t="s">
        <v>46</v>
      </c>
      <c r="B14" s="4" t="s">
        <v>47</v>
      </c>
      <c r="C14" s="4" t="s">
        <v>48</v>
      </c>
      <c r="D14" s="6">
        <v>1</v>
      </c>
      <c r="E14" s="6">
        <v>1</v>
      </c>
      <c r="F14" s="6">
        <v>0</v>
      </c>
      <c r="G14" s="6">
        <v>0.5</v>
      </c>
      <c r="H14" s="6">
        <v>1</v>
      </c>
      <c r="I14" s="6">
        <f t="shared" si="0"/>
        <v>3.5</v>
      </c>
    </row>
    <row r="15" spans="1:9" ht="15.75" customHeight="1" x14ac:dyDescent="0.15">
      <c r="A15" s="4" t="s">
        <v>49</v>
      </c>
      <c r="B15" s="4" t="s">
        <v>50</v>
      </c>
      <c r="C15" s="4" t="s">
        <v>51</v>
      </c>
      <c r="D15" s="6">
        <v>1</v>
      </c>
      <c r="E15" s="6">
        <v>1</v>
      </c>
      <c r="F15" s="6">
        <v>0</v>
      </c>
      <c r="G15" s="6">
        <v>0.5</v>
      </c>
      <c r="H15" s="6">
        <v>1</v>
      </c>
      <c r="I15" s="6">
        <f t="shared" si="0"/>
        <v>3.5</v>
      </c>
    </row>
    <row r="16" spans="1:9" ht="15.75" customHeight="1" x14ac:dyDescent="0.15">
      <c r="A16" s="4" t="s">
        <v>52</v>
      </c>
      <c r="B16" s="4" t="s">
        <v>53</v>
      </c>
      <c r="C16" s="4" t="s">
        <v>54</v>
      </c>
      <c r="D16" s="6">
        <v>0</v>
      </c>
      <c r="E16" s="6">
        <v>0</v>
      </c>
      <c r="F16" s="6">
        <v>0</v>
      </c>
      <c r="G16" s="6">
        <v>1</v>
      </c>
      <c r="H16" s="6">
        <v>0.5</v>
      </c>
      <c r="I16" s="6">
        <f t="shared" si="0"/>
        <v>1.5</v>
      </c>
    </row>
    <row r="17" spans="1:9" ht="15.75" customHeight="1" x14ac:dyDescent="0.15">
      <c r="A17" s="4" t="s">
        <v>55</v>
      </c>
      <c r="B17" s="4" t="s">
        <v>56</v>
      </c>
      <c r="C17" s="4" t="s">
        <v>57</v>
      </c>
      <c r="D17" s="6">
        <v>0</v>
      </c>
      <c r="E17" s="6">
        <v>1</v>
      </c>
      <c r="F17" s="6">
        <v>0</v>
      </c>
      <c r="G17" s="6">
        <v>0.5</v>
      </c>
      <c r="H17" s="6">
        <v>1</v>
      </c>
      <c r="I17" s="6">
        <f t="shared" si="0"/>
        <v>2.5</v>
      </c>
    </row>
    <row r="18" spans="1:9" ht="15.75" customHeight="1" x14ac:dyDescent="0.15">
      <c r="A18" s="4" t="s">
        <v>58</v>
      </c>
      <c r="B18" s="4" t="s">
        <v>59</v>
      </c>
      <c r="C18" s="4" t="s">
        <v>60</v>
      </c>
      <c r="D18" s="6">
        <v>1</v>
      </c>
      <c r="E18" s="6">
        <v>1</v>
      </c>
      <c r="F18" s="6">
        <v>0</v>
      </c>
      <c r="G18" s="6">
        <v>0.5</v>
      </c>
      <c r="H18" s="6">
        <v>1</v>
      </c>
      <c r="I18" s="6">
        <f t="shared" si="0"/>
        <v>3.5</v>
      </c>
    </row>
    <row r="19" spans="1:9" ht="15.75" customHeight="1" x14ac:dyDescent="0.15">
      <c r="A19" s="4" t="s">
        <v>61</v>
      </c>
      <c r="B19" s="4" t="s">
        <v>62</v>
      </c>
      <c r="C19" s="4" t="s">
        <v>63</v>
      </c>
      <c r="D19" s="6">
        <v>1</v>
      </c>
      <c r="E19" s="6">
        <v>1</v>
      </c>
      <c r="F19" s="6">
        <v>0</v>
      </c>
      <c r="G19" s="6">
        <v>0.5</v>
      </c>
      <c r="H19" s="6">
        <v>1</v>
      </c>
      <c r="I19" s="6">
        <f t="shared" si="0"/>
        <v>3.5</v>
      </c>
    </row>
    <row r="20" spans="1:9" ht="15.75" customHeight="1" x14ac:dyDescent="0.15">
      <c r="A20" s="4" t="s">
        <v>64</v>
      </c>
      <c r="B20" s="4" t="s">
        <v>65</v>
      </c>
      <c r="C20" s="4" t="s">
        <v>66</v>
      </c>
      <c r="D20" s="6">
        <v>0</v>
      </c>
      <c r="E20" s="6">
        <v>1</v>
      </c>
      <c r="F20" s="6">
        <v>0.5</v>
      </c>
      <c r="G20" s="6">
        <v>1</v>
      </c>
      <c r="H20" s="6">
        <v>1</v>
      </c>
      <c r="I20" s="6">
        <f t="shared" si="0"/>
        <v>3.5</v>
      </c>
    </row>
    <row r="21" spans="1:9" ht="15.75" customHeight="1" x14ac:dyDescent="0.15">
      <c r="A21" s="4" t="s">
        <v>67</v>
      </c>
      <c r="B21" s="4" t="s">
        <v>68</v>
      </c>
      <c r="C21" s="4" t="s">
        <v>69</v>
      </c>
      <c r="D21" s="6">
        <v>1</v>
      </c>
      <c r="E21" s="6">
        <v>1</v>
      </c>
      <c r="F21" s="6">
        <v>0</v>
      </c>
      <c r="G21" s="6">
        <v>0.5</v>
      </c>
      <c r="H21" s="6">
        <v>1</v>
      </c>
      <c r="I21" s="6">
        <f t="shared" si="0"/>
        <v>3.5</v>
      </c>
    </row>
    <row r="22" spans="1:9" ht="15.75" customHeight="1" x14ac:dyDescent="0.15">
      <c r="A22" s="4" t="s">
        <v>70</v>
      </c>
      <c r="B22" s="4" t="s">
        <v>71</v>
      </c>
      <c r="C22" s="4" t="s">
        <v>72</v>
      </c>
      <c r="D22" s="6">
        <v>1</v>
      </c>
      <c r="E22" s="6">
        <v>1</v>
      </c>
      <c r="F22" s="6">
        <v>0</v>
      </c>
      <c r="G22" s="6">
        <v>0.5</v>
      </c>
      <c r="H22" s="6">
        <v>1</v>
      </c>
      <c r="I22" s="6">
        <f t="shared" si="0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3:G22"/>
  <sheetViews>
    <sheetView workbookViewId="0">
      <selection activeCell="A6" sqref="A6"/>
    </sheetView>
  </sheetViews>
  <sheetFormatPr baseColWidth="10" defaultColWidth="14.5" defaultRowHeight="15.75" customHeight="1" x14ac:dyDescent="0.15"/>
  <sheetData>
    <row r="3" spans="1:7" ht="15.75" customHeight="1" x14ac:dyDescent="0.15">
      <c r="A3" s="2" t="s">
        <v>1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1:7" ht="15.75" customHeight="1" x14ac:dyDescent="0.15">
      <c r="A4" s="4" t="s">
        <v>9</v>
      </c>
      <c r="B4" s="5">
        <v>1</v>
      </c>
      <c r="C4" s="5">
        <v>1</v>
      </c>
      <c r="D4" s="5">
        <v>0</v>
      </c>
      <c r="E4" s="5">
        <v>0.5</v>
      </c>
      <c r="F4" s="5">
        <v>1</v>
      </c>
      <c r="G4" s="7">
        <f t="shared" ref="G4:G22" si="0">SUM(B4:F4)</f>
        <v>3.5</v>
      </c>
    </row>
    <row r="5" spans="1:7" ht="15.75" customHeight="1" x14ac:dyDescent="0.15">
      <c r="A5" s="4" t="s">
        <v>19</v>
      </c>
      <c r="B5" s="5">
        <v>0.5</v>
      </c>
      <c r="C5" s="5">
        <v>0</v>
      </c>
      <c r="D5" s="9">
        <v>0</v>
      </c>
      <c r="E5" s="5">
        <v>0</v>
      </c>
      <c r="F5" s="5">
        <v>1</v>
      </c>
      <c r="G5" s="7">
        <f t="shared" si="0"/>
        <v>1.5</v>
      </c>
    </row>
    <row r="6" spans="1:7" ht="15.75" customHeight="1" x14ac:dyDescent="0.15">
      <c r="A6" s="4" t="s">
        <v>22</v>
      </c>
      <c r="B6" s="5">
        <v>1</v>
      </c>
      <c r="C6" s="5">
        <v>1</v>
      </c>
      <c r="D6" s="9">
        <v>0</v>
      </c>
      <c r="E6" s="5">
        <v>0.5</v>
      </c>
      <c r="F6" s="5">
        <v>1</v>
      </c>
      <c r="G6" s="7">
        <f t="shared" si="0"/>
        <v>3.5</v>
      </c>
    </row>
    <row r="7" spans="1:7" ht="15.75" customHeight="1" x14ac:dyDescent="0.15">
      <c r="A7" s="4" t="s">
        <v>25</v>
      </c>
      <c r="B7" s="5">
        <v>1</v>
      </c>
      <c r="C7" s="5">
        <v>0</v>
      </c>
      <c r="D7" s="5">
        <v>0</v>
      </c>
      <c r="E7" s="5">
        <v>1</v>
      </c>
      <c r="F7" s="5">
        <v>1</v>
      </c>
      <c r="G7" s="7">
        <f t="shared" si="0"/>
        <v>3</v>
      </c>
    </row>
    <row r="8" spans="1:7" ht="15.75" customHeight="1" x14ac:dyDescent="0.15">
      <c r="A8" s="4" t="s">
        <v>28</v>
      </c>
      <c r="B8" s="5">
        <v>1</v>
      </c>
      <c r="C8" s="9">
        <v>0</v>
      </c>
      <c r="D8" s="5">
        <v>0</v>
      </c>
      <c r="E8" s="5">
        <v>1</v>
      </c>
      <c r="F8" s="5">
        <v>0</v>
      </c>
      <c r="G8" s="7">
        <f t="shared" si="0"/>
        <v>2</v>
      </c>
    </row>
    <row r="9" spans="1:7" ht="15.75" customHeight="1" x14ac:dyDescent="0.15">
      <c r="A9" s="4" t="s">
        <v>31</v>
      </c>
      <c r="B9" s="5">
        <v>1</v>
      </c>
      <c r="C9" s="5">
        <v>1</v>
      </c>
      <c r="D9" s="5">
        <v>0</v>
      </c>
      <c r="E9" s="5">
        <v>0.5</v>
      </c>
      <c r="F9" s="5">
        <v>1</v>
      </c>
      <c r="G9" s="7">
        <f t="shared" si="0"/>
        <v>3.5</v>
      </c>
    </row>
    <row r="10" spans="1:7" ht="15.75" customHeight="1" x14ac:dyDescent="0.15">
      <c r="A10" s="4" t="s">
        <v>34</v>
      </c>
      <c r="B10" s="5">
        <v>1</v>
      </c>
      <c r="C10" s="5">
        <v>1</v>
      </c>
      <c r="D10" s="9">
        <v>0</v>
      </c>
      <c r="E10" s="5">
        <v>1</v>
      </c>
      <c r="F10" s="5">
        <v>1</v>
      </c>
      <c r="G10" s="7">
        <f t="shared" si="0"/>
        <v>4</v>
      </c>
    </row>
    <row r="11" spans="1:7" ht="15.75" customHeight="1" x14ac:dyDescent="0.15">
      <c r="A11" s="4" t="s">
        <v>37</v>
      </c>
      <c r="B11" s="5">
        <v>1</v>
      </c>
      <c r="C11" s="5">
        <v>0.5</v>
      </c>
      <c r="D11" s="5">
        <v>1</v>
      </c>
      <c r="E11" s="5">
        <v>1</v>
      </c>
      <c r="F11" s="5">
        <v>1</v>
      </c>
      <c r="G11" s="7">
        <f t="shared" si="0"/>
        <v>4.5</v>
      </c>
    </row>
    <row r="12" spans="1:7" ht="15.75" customHeight="1" x14ac:dyDescent="0.15">
      <c r="A12" s="4" t="s">
        <v>40</v>
      </c>
      <c r="B12" s="5">
        <v>1</v>
      </c>
      <c r="C12" s="5">
        <v>0.5</v>
      </c>
      <c r="D12" s="5">
        <v>0</v>
      </c>
      <c r="E12" s="5">
        <v>1</v>
      </c>
      <c r="F12" s="5">
        <v>1</v>
      </c>
      <c r="G12" s="7">
        <f t="shared" si="0"/>
        <v>3.5</v>
      </c>
    </row>
    <row r="13" spans="1:7" ht="15.75" customHeight="1" x14ac:dyDescent="0.15">
      <c r="A13" s="4" t="s">
        <v>43</v>
      </c>
      <c r="B13" s="5">
        <v>1</v>
      </c>
      <c r="C13" s="5">
        <v>1</v>
      </c>
      <c r="D13" s="5">
        <v>0</v>
      </c>
      <c r="E13" s="5">
        <v>0.5</v>
      </c>
      <c r="F13" s="5">
        <v>1</v>
      </c>
      <c r="G13" s="7">
        <f t="shared" si="0"/>
        <v>3.5</v>
      </c>
    </row>
    <row r="14" spans="1:7" ht="15.75" customHeight="1" x14ac:dyDescent="0.15">
      <c r="A14" s="4" t="s">
        <v>46</v>
      </c>
      <c r="B14" s="5">
        <v>1</v>
      </c>
      <c r="C14" s="5">
        <v>1</v>
      </c>
      <c r="D14" s="9">
        <v>0</v>
      </c>
      <c r="E14" s="5">
        <v>1</v>
      </c>
      <c r="F14" s="5">
        <v>0.5</v>
      </c>
      <c r="G14" s="7">
        <f t="shared" si="0"/>
        <v>3.5</v>
      </c>
    </row>
    <row r="15" spans="1:7" ht="15.75" customHeight="1" x14ac:dyDescent="0.15">
      <c r="A15" s="4" t="s">
        <v>49</v>
      </c>
      <c r="B15" s="5">
        <v>1</v>
      </c>
      <c r="C15" s="5">
        <v>1</v>
      </c>
      <c r="D15" s="9">
        <v>0</v>
      </c>
      <c r="E15" s="5">
        <v>1</v>
      </c>
      <c r="F15" s="5">
        <v>0.5</v>
      </c>
      <c r="G15" s="7">
        <f t="shared" si="0"/>
        <v>3.5</v>
      </c>
    </row>
    <row r="16" spans="1:7" ht="15.75" customHeight="1" x14ac:dyDescent="0.15">
      <c r="A16" s="4" t="s">
        <v>52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7">
        <f t="shared" si="0"/>
        <v>2</v>
      </c>
    </row>
    <row r="17" spans="1:7" ht="15.75" customHeight="1" x14ac:dyDescent="0.15">
      <c r="A17" s="4" t="s">
        <v>55</v>
      </c>
      <c r="B17" s="5">
        <v>0</v>
      </c>
      <c r="C17" s="5">
        <v>1</v>
      </c>
      <c r="D17" s="5">
        <v>0</v>
      </c>
      <c r="E17" s="5">
        <v>0.5</v>
      </c>
      <c r="F17" s="5">
        <v>0.5</v>
      </c>
      <c r="G17" s="7">
        <f t="shared" si="0"/>
        <v>2</v>
      </c>
    </row>
    <row r="18" spans="1:7" ht="15.75" customHeight="1" x14ac:dyDescent="0.15">
      <c r="A18" s="4" t="s">
        <v>58</v>
      </c>
      <c r="B18" s="5">
        <v>1</v>
      </c>
      <c r="C18" s="5">
        <v>1</v>
      </c>
      <c r="D18" s="9">
        <v>0</v>
      </c>
      <c r="E18" s="5">
        <v>0.5</v>
      </c>
      <c r="F18" s="5">
        <v>1</v>
      </c>
      <c r="G18" s="7">
        <f t="shared" si="0"/>
        <v>3.5</v>
      </c>
    </row>
    <row r="19" spans="1:7" ht="15.75" customHeight="1" x14ac:dyDescent="0.15">
      <c r="A19" s="4" t="s">
        <v>61</v>
      </c>
      <c r="B19" s="5">
        <v>1</v>
      </c>
      <c r="C19" s="5">
        <v>1</v>
      </c>
      <c r="D19" s="9">
        <v>0</v>
      </c>
      <c r="E19" s="5">
        <v>1</v>
      </c>
      <c r="F19" s="5">
        <v>1</v>
      </c>
      <c r="G19" s="7">
        <f t="shared" si="0"/>
        <v>4</v>
      </c>
    </row>
    <row r="20" spans="1:7" ht="15.75" customHeight="1" x14ac:dyDescent="0.15">
      <c r="A20" s="4" t="s">
        <v>64</v>
      </c>
      <c r="B20" s="5">
        <v>0.5</v>
      </c>
      <c r="C20" s="5">
        <v>1</v>
      </c>
      <c r="D20" s="5">
        <v>1</v>
      </c>
      <c r="E20" s="5">
        <v>1</v>
      </c>
      <c r="F20" s="5">
        <v>1</v>
      </c>
      <c r="G20" s="7">
        <f t="shared" si="0"/>
        <v>4.5</v>
      </c>
    </row>
    <row r="21" spans="1:7" ht="15.75" customHeight="1" x14ac:dyDescent="0.15">
      <c r="A21" s="4" t="s">
        <v>67</v>
      </c>
      <c r="B21" s="5">
        <v>0.5</v>
      </c>
      <c r="C21" s="5">
        <v>0.5</v>
      </c>
      <c r="D21" s="5">
        <v>0</v>
      </c>
      <c r="E21" s="5">
        <v>1</v>
      </c>
      <c r="F21" s="5">
        <v>1</v>
      </c>
      <c r="G21" s="7">
        <f t="shared" si="0"/>
        <v>3</v>
      </c>
    </row>
    <row r="22" spans="1:7" ht="15.75" customHeight="1" x14ac:dyDescent="0.15">
      <c r="A22" s="4" t="s">
        <v>70</v>
      </c>
      <c r="B22" s="5">
        <v>1</v>
      </c>
      <c r="C22" s="5">
        <v>0.5</v>
      </c>
      <c r="D22" s="9">
        <v>0</v>
      </c>
      <c r="E22" s="5">
        <v>0.5</v>
      </c>
      <c r="F22" s="5">
        <v>0.5</v>
      </c>
      <c r="G22" s="7">
        <f t="shared" si="0"/>
        <v>2.5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3:G22"/>
  <sheetViews>
    <sheetView workbookViewId="0"/>
  </sheetViews>
  <sheetFormatPr baseColWidth="10" defaultColWidth="14.5" defaultRowHeight="15.75" customHeight="1" x14ac:dyDescent="0.15"/>
  <cols>
    <col min="7" max="7" width="21.6640625" customWidth="1"/>
  </cols>
  <sheetData>
    <row r="3" spans="1:7" ht="15.75" customHeight="1" x14ac:dyDescent="0.15">
      <c r="A3" s="3" t="s">
        <v>0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8" t="s">
        <v>18</v>
      </c>
    </row>
    <row r="4" spans="1:7" ht="15.75" customHeight="1" x14ac:dyDescent="0.15">
      <c r="A4" s="10" t="s">
        <v>9</v>
      </c>
      <c r="B4" s="11" t="str">
        <f>CONCATENATE(IF(ABS(Hector!D4-Vasilios!B4)&lt;&gt;0,"D","A")," - R1:",Hector!D4,"/R2:",Vasilios!B4)</f>
        <v>A - R1:1/R2:1</v>
      </c>
      <c r="C4" s="11" t="str">
        <f>CONCATENATE(IF(ABS(Hector!E4-Vasilios!C4)&lt;&gt;0,"D","A")," - R1:",Hector!E4,"/R2:",Vasilios!C4)</f>
        <v>A - R1:1/R2:1</v>
      </c>
      <c r="D4" s="11" t="str">
        <f>CONCATENATE(IF(ABS(Hector!F4-Vasilios!D4)&lt;&gt;0,"D","A")," - R1:",Hector!F4,"/R2:",Vasilios!D4)</f>
        <v>A - R1:0/R2:0</v>
      </c>
      <c r="E4" s="11" t="str">
        <f>CONCATENATE(IF(ABS(Hector!G4-Vasilios!E4)&lt;&gt;0,"D","A")," - R1:",Hector!G4,"/R2:",Vasilios!E4)</f>
        <v>A - R1:0,5/R2:0,5</v>
      </c>
      <c r="F4" s="11" t="str">
        <f>CONCATENATE(IF(ABS(Hector!H4-Vasilios!F4)&lt;&gt;0,"D","A")," - R1:",Hector!H4,"/R2:",Vasilios!F4)</f>
        <v>A - R1:1/R2:1</v>
      </c>
      <c r="G4" s="11">
        <f>ABS(Hector!I4-Vasilios!G4)</f>
        <v>0</v>
      </c>
    </row>
    <row r="5" spans="1:7" ht="15.75" customHeight="1" x14ac:dyDescent="0.15">
      <c r="A5" s="10" t="s">
        <v>19</v>
      </c>
      <c r="B5" s="11" t="str">
        <f>CONCATENATE(IF(ABS(Hector!D5-Vasilios!B5)&lt;&gt;0,"D","A")," - R1:",Hector!D5,"/R2:",Vasilios!B5)</f>
        <v>D - R1:0/R2:0,5</v>
      </c>
      <c r="C5" s="11" t="str">
        <f>CONCATENATE(IF(ABS(Hector!E5-Vasilios!C5)&lt;&gt;0,"D","A")," - R1:",Hector!E5,"/R2:",Vasilios!C5)</f>
        <v>A - R1:0/R2:0</v>
      </c>
      <c r="D5" s="11" t="str">
        <f>CONCATENATE(IF(ABS(Hector!F5-Vasilios!D5)&lt;&gt;0,"D","A")," - R1:",Hector!F5,"/R2:",Vasilios!D5)</f>
        <v>A - R1:0/R2:0</v>
      </c>
      <c r="E5" s="11" t="str">
        <f>CONCATENATE(IF(ABS(Hector!G5-Vasilios!E5)&lt;&gt;0,"D","A")," - R1:",Hector!G5,"/R2:",Vasilios!E5)</f>
        <v>A - R1:0/R2:0</v>
      </c>
      <c r="F5" s="11" t="str">
        <f>CONCATENATE(IF(ABS(Hector!H5-Vasilios!F5)&lt;&gt;0,"D","A")," - R1:",Hector!H5,"/R2:",Vasilios!F5)</f>
        <v>A - R1:1/R2:1</v>
      </c>
      <c r="G5" s="11">
        <f>ABS(Hector!I5-Vasilios!G5)</f>
        <v>0.5</v>
      </c>
    </row>
    <row r="6" spans="1:7" ht="15.75" customHeight="1" x14ac:dyDescent="0.15">
      <c r="A6" s="10" t="s">
        <v>22</v>
      </c>
      <c r="B6" s="11" t="str">
        <f>CONCATENATE(IF(ABS(Hector!D6-Vasilios!B6)&lt;&gt;0,"D","A")," - R1:",Hector!D6,"/R2:",Vasilios!B6)</f>
        <v>A - R1:1/R2:1</v>
      </c>
      <c r="C6" s="11" t="str">
        <f>CONCATENATE(IF(ABS(Hector!E6-Vasilios!C6)&lt;&gt;0,"D","A")," - R1:",Hector!E6,"/R2:",Vasilios!C6)</f>
        <v>A - R1:1/R2:1</v>
      </c>
      <c r="D6" s="11" t="str">
        <f>CONCATENATE(IF(ABS(Hector!F6-Vasilios!D6)&lt;&gt;0,"D","A")," - R1:",Hector!F6,"/R2:",Vasilios!D6)</f>
        <v>A - R1:0/R2:0</v>
      </c>
      <c r="E6" s="11" t="str">
        <f>CONCATENATE(IF(ABS(Hector!G6-Vasilios!E6)&lt;&gt;0,"D","A")," - R1:",Hector!G6,"/R2:",Vasilios!E6)</f>
        <v>A - R1:0,5/R2:0,5</v>
      </c>
      <c r="F6" s="11" t="str">
        <f>CONCATENATE(IF(ABS(Hector!H6-Vasilios!F6)&lt;&gt;0,"D","A")," - R1:",Hector!H6,"/R2:",Vasilios!F6)</f>
        <v>A - R1:1/R2:1</v>
      </c>
      <c r="G6" s="11">
        <f>ABS(Hector!I6-Vasilios!G6)</f>
        <v>0</v>
      </c>
    </row>
    <row r="7" spans="1:7" ht="15.75" customHeight="1" x14ac:dyDescent="0.15">
      <c r="A7" s="10" t="s">
        <v>25</v>
      </c>
      <c r="B7" s="11" t="str">
        <f>CONCATENATE(IF(ABS(Hector!D7-Vasilios!B7)&lt;&gt;0,"D","A")," - R1:",Hector!D7,"/R2:",Vasilios!B7)</f>
        <v>A - R1:1/R2:1</v>
      </c>
      <c r="C7" s="11" t="str">
        <f>CONCATENATE(IF(ABS(Hector!E7-Vasilios!C7)&lt;&gt;0,"D","A")," - R1:",Hector!E7,"/R2:",Vasilios!C7)</f>
        <v>D - R1:0,5/R2:0</v>
      </c>
      <c r="D7" s="11" t="str">
        <f>CONCATENATE(IF(ABS(Hector!F7-Vasilios!D7)&lt;&gt;0,"D","A")," - R1:",Hector!F7,"/R2:",Vasilios!D7)</f>
        <v>A - R1:0/R2:0</v>
      </c>
      <c r="E7" s="11" t="str">
        <f>CONCATENATE(IF(ABS(Hector!G7-Vasilios!E7)&lt;&gt;0,"D","A")," - R1:",Hector!G7,"/R2:",Vasilios!E7)</f>
        <v>D - R1:0,5/R2:1</v>
      </c>
      <c r="F7" s="11" t="str">
        <f>CONCATENATE(IF(ABS(Hector!H7-Vasilios!F7)&lt;&gt;0,"D","A")," - R1:",Hector!H7,"/R2:",Vasilios!F7)</f>
        <v>A - R1:1/R2:1</v>
      </c>
      <c r="G7" s="11">
        <f>ABS(Hector!I7-Vasilios!G7)</f>
        <v>0</v>
      </c>
    </row>
    <row r="8" spans="1:7" ht="15.75" customHeight="1" x14ac:dyDescent="0.15">
      <c r="A8" s="10" t="s">
        <v>28</v>
      </c>
      <c r="B8" s="11" t="str">
        <f>CONCATENATE(IF(ABS(Hector!D8-Vasilios!B8)&lt;&gt;0,"D","A")," - R1:",Hector!D8,"/R2:",Vasilios!B8)</f>
        <v>D - R1:0/R2:1</v>
      </c>
      <c r="C8" s="11" t="str">
        <f>CONCATENATE(IF(ABS(Hector!E8-Vasilios!C8)&lt;&gt;0,"D","A")," - R1:",Hector!E8,"/R2:",Vasilios!C8)</f>
        <v>A - R1:0/R2:0</v>
      </c>
      <c r="D8" s="11" t="str">
        <f>CONCATENATE(IF(ABS(Hector!F8-Vasilios!D8)&lt;&gt;0,"D","A")," - R1:",Hector!F8,"/R2:",Vasilios!D8)</f>
        <v>A - R1:0/R2:0</v>
      </c>
      <c r="E8" s="11" t="str">
        <f>CONCATENATE(IF(ABS(Hector!G8-Vasilios!E8)&lt;&gt;0,"D","A")," - R1:",Hector!G8,"/R2:",Vasilios!E8)</f>
        <v>A - R1:1/R2:1</v>
      </c>
      <c r="F8" s="11" t="str">
        <f>CONCATENATE(IF(ABS(Hector!H8-Vasilios!F8)&lt;&gt;0,"D","A")," - R1:",Hector!H8,"/R2:",Vasilios!F8)</f>
        <v>D - R1:0,5/R2:0</v>
      </c>
      <c r="G8" s="11">
        <f>ABS(Hector!I8-Vasilios!G8)</f>
        <v>0.5</v>
      </c>
    </row>
    <row r="9" spans="1:7" ht="15.75" customHeight="1" x14ac:dyDescent="0.15">
      <c r="A9" s="10" t="s">
        <v>31</v>
      </c>
      <c r="B9" s="11" t="str">
        <f>CONCATENATE(IF(ABS(Hector!D9-Vasilios!B9)&lt;&gt;0,"D","A")," - R1:",Hector!D9,"/R2:",Vasilios!B9)</f>
        <v>A - R1:1/R2:1</v>
      </c>
      <c r="C9" s="11" t="str">
        <f>CONCATENATE(IF(ABS(Hector!E9-Vasilios!C9)&lt;&gt;0,"D","A")," - R1:",Hector!E9,"/R2:",Vasilios!C9)</f>
        <v>A - R1:1/R2:1</v>
      </c>
      <c r="D9" s="11" t="str">
        <f>CONCATENATE(IF(ABS(Hector!F9-Vasilios!D9)&lt;&gt;0,"D","A")," - R1:",Hector!F9,"/R2:",Vasilios!D9)</f>
        <v>A - R1:0/R2:0</v>
      </c>
      <c r="E9" s="11" t="str">
        <f>CONCATENATE(IF(ABS(Hector!G9-Vasilios!E9)&lt;&gt;0,"D","A")," - R1:",Hector!G9,"/R2:",Vasilios!E9)</f>
        <v>A - R1:0,5/R2:0,5</v>
      </c>
      <c r="F9" s="11" t="str">
        <f>CONCATENATE(IF(ABS(Hector!H9-Vasilios!F9)&lt;&gt;0,"D","A")," - R1:",Hector!H9,"/R2:",Vasilios!F9)</f>
        <v>A - R1:1/R2:1</v>
      </c>
      <c r="G9" s="11">
        <f>ABS(Hector!I9-Vasilios!G9)</f>
        <v>0</v>
      </c>
    </row>
    <row r="10" spans="1:7" ht="15.75" customHeight="1" x14ac:dyDescent="0.15">
      <c r="A10" s="10" t="s">
        <v>34</v>
      </c>
      <c r="B10" s="11" t="str">
        <f>CONCATENATE(IF(ABS(Hector!D10-Vasilios!B10)&lt;&gt;0,"D","A")," - R1:",Hector!D10,"/R2:",Vasilios!B10)</f>
        <v>A - R1:1/R2:1</v>
      </c>
      <c r="C10" s="11" t="str">
        <f>CONCATENATE(IF(ABS(Hector!E10-Vasilios!C10)&lt;&gt;0,"D","A")," - R1:",Hector!E10,"/R2:",Vasilios!C10)</f>
        <v>A - R1:1/R2:1</v>
      </c>
      <c r="D10" s="11" t="str">
        <f>CONCATENATE(IF(ABS(Hector!F10-Vasilios!D10)&lt;&gt;0,"D","A")," - R1:",Hector!F10,"/R2:",Vasilios!D10)</f>
        <v>A - R1:0/R2:0</v>
      </c>
      <c r="E10" s="11" t="str">
        <f>CONCATENATE(IF(ABS(Hector!G10-Vasilios!E10)&lt;&gt;0,"D","A")," - R1:",Hector!G10,"/R2:",Vasilios!E10)</f>
        <v>D - R1:0,5/R2:1</v>
      </c>
      <c r="F10" s="11" t="str">
        <f>CONCATENATE(IF(ABS(Hector!H10-Vasilios!F10)&lt;&gt;0,"D","A")," - R1:",Hector!H10,"/R2:",Vasilios!F10)</f>
        <v>A - R1:1/R2:1</v>
      </c>
      <c r="G10" s="11">
        <f>ABS(Hector!I10-Vasilios!G10)</f>
        <v>0.5</v>
      </c>
    </row>
    <row r="11" spans="1:7" ht="15.75" customHeight="1" x14ac:dyDescent="0.15">
      <c r="A11" s="10" t="s">
        <v>37</v>
      </c>
      <c r="B11" s="11" t="str">
        <f>CONCATENATE(IF(ABS(Hector!D11-Vasilios!B11)&lt;&gt;0,"D","A")," - R1:",Hector!D11,"/R2:",Vasilios!B11)</f>
        <v>A - R1:1/R2:1</v>
      </c>
      <c r="C11" s="11" t="str">
        <f>CONCATENATE(IF(ABS(Hector!E11-Vasilios!C11)&lt;&gt;0,"D","A")," - R1:",Hector!E11,"/R2:",Vasilios!C11)</f>
        <v>D - R1:1/R2:0,5</v>
      </c>
      <c r="D11" s="11" t="str">
        <f>CONCATENATE(IF(ABS(Hector!F11-Vasilios!D11)&lt;&gt;0,"D","A")," - R1:",Hector!F11,"/R2:",Vasilios!D11)</f>
        <v>A - R1:1/R2:1</v>
      </c>
      <c r="E11" s="11" t="str">
        <f>CONCATENATE(IF(ABS(Hector!G11-Vasilios!E11)&lt;&gt;0,"D","A")," - R1:",Hector!G11,"/R2:",Vasilios!E11)</f>
        <v>A - R1:1/R2:1</v>
      </c>
      <c r="F11" s="11" t="str">
        <f>CONCATENATE(IF(ABS(Hector!H11-Vasilios!F11)&lt;&gt;0,"D","A")," - R1:",Hector!H11,"/R2:",Vasilios!F11)</f>
        <v>A - R1:1/R2:1</v>
      </c>
      <c r="G11" s="11">
        <f>ABS(Hector!I11-Vasilios!G11)</f>
        <v>0.5</v>
      </c>
    </row>
    <row r="12" spans="1:7" ht="15.75" customHeight="1" x14ac:dyDescent="0.15">
      <c r="A12" s="10" t="s">
        <v>40</v>
      </c>
      <c r="B12" s="11" t="str">
        <f>CONCATENATE(IF(ABS(Hector!D12-Vasilios!B12)&lt;&gt;0,"D","A")," - R1:",Hector!D12,"/R2:",Vasilios!B12)</f>
        <v>D - R1:0,5/R2:1</v>
      </c>
      <c r="C12" s="11" t="str">
        <f>CONCATENATE(IF(ABS(Hector!E12-Vasilios!C12)&lt;&gt;0,"D","A")," - R1:",Hector!E12,"/R2:",Vasilios!C12)</f>
        <v>D - R1:1/R2:0,5</v>
      </c>
      <c r="D12" s="11" t="str">
        <f>CONCATENATE(IF(ABS(Hector!F12-Vasilios!D12)&lt;&gt;0,"D","A")," - R1:",Hector!F12,"/R2:",Vasilios!D12)</f>
        <v>A - R1:0/R2:0</v>
      </c>
      <c r="E12" s="11" t="str">
        <f>CONCATENATE(IF(ABS(Hector!G12-Vasilios!E12)&lt;&gt;0,"D","A")," - R1:",Hector!G12,"/R2:",Vasilios!E12)</f>
        <v>D - R1:0,5/R2:1</v>
      </c>
      <c r="F12" s="11" t="str">
        <f>CONCATENATE(IF(ABS(Hector!H12-Vasilios!F12)&lt;&gt;0,"D","A")," - R1:",Hector!H12,"/R2:",Vasilios!F12)</f>
        <v>A - R1:1/R2:1</v>
      </c>
      <c r="G12" s="11">
        <f>ABS(Hector!I12-Vasilios!G12)</f>
        <v>0.5</v>
      </c>
    </row>
    <row r="13" spans="1:7" ht="15.75" customHeight="1" x14ac:dyDescent="0.15">
      <c r="A13" s="10" t="s">
        <v>43</v>
      </c>
      <c r="B13" s="11" t="str">
        <f>CONCATENATE(IF(ABS(Hector!D13-Vasilios!B13)&lt;&gt;0,"D","A")," - R1:",Hector!D13,"/R2:",Vasilios!B13)</f>
        <v>A - R1:1/R2:1</v>
      </c>
      <c r="C13" s="11" t="str">
        <f>CONCATENATE(IF(ABS(Hector!E13-Vasilios!C13)&lt;&gt;0,"D","A")," - R1:",Hector!E13,"/R2:",Vasilios!C13)</f>
        <v>A - R1:1/R2:1</v>
      </c>
      <c r="D13" s="11" t="str">
        <f>CONCATENATE(IF(ABS(Hector!F13-Vasilios!D13)&lt;&gt;0,"D","A")," - R1:",Hector!F13,"/R2:",Vasilios!D13)</f>
        <v>A - R1:0/R2:0</v>
      </c>
      <c r="E13" s="11" t="str">
        <f>CONCATENATE(IF(ABS(Hector!G13-Vasilios!E13)&lt;&gt;0,"D","A")," - R1:",Hector!G13,"/R2:",Vasilios!E13)</f>
        <v>A - R1:0,5/R2:0,5</v>
      </c>
      <c r="F13" s="11" t="str">
        <f>CONCATENATE(IF(ABS(Hector!H13-Vasilios!F13)&lt;&gt;0,"D","A")," - R1:",Hector!H13,"/R2:",Vasilios!F13)</f>
        <v>A - R1:1/R2:1</v>
      </c>
      <c r="G13" s="11">
        <f>ABS(Hector!I13-Vasilios!G13)</f>
        <v>0</v>
      </c>
    </row>
    <row r="14" spans="1:7" ht="15.75" customHeight="1" x14ac:dyDescent="0.15">
      <c r="A14" s="10" t="s">
        <v>46</v>
      </c>
      <c r="B14" s="11" t="str">
        <f>CONCATENATE(IF(ABS(Hector!D14-Vasilios!B14)&lt;&gt;0,"D","A")," - R1:",Hector!D14,"/R2:",Vasilios!B14)</f>
        <v>A - R1:1/R2:1</v>
      </c>
      <c r="C14" s="11" t="str">
        <f>CONCATENATE(IF(ABS(Hector!E14-Vasilios!C14)&lt;&gt;0,"D","A")," - R1:",Hector!E14,"/R2:",Vasilios!C14)</f>
        <v>A - R1:1/R2:1</v>
      </c>
      <c r="D14" s="11" t="str">
        <f>CONCATENATE(IF(ABS(Hector!F14-Vasilios!D14)&lt;&gt;0,"D","A")," - R1:",Hector!F14,"/R2:",Vasilios!D14)</f>
        <v>A - R1:0/R2:0</v>
      </c>
      <c r="E14" s="11" t="str">
        <f>CONCATENATE(IF(ABS(Hector!G14-Vasilios!E14)&lt;&gt;0,"D","A")," - R1:",Hector!G14,"/R2:",Vasilios!E14)</f>
        <v>D - R1:0,5/R2:1</v>
      </c>
      <c r="F14" s="11" t="str">
        <f>CONCATENATE(IF(ABS(Hector!H14-Vasilios!F14)&lt;&gt;0,"D","A")," - R1:",Hector!H14,"/R2:",Vasilios!F14)</f>
        <v>D - R1:1/R2:0,5</v>
      </c>
      <c r="G14" s="11">
        <f>ABS(Hector!I14-Vasilios!G14)</f>
        <v>0</v>
      </c>
    </row>
    <row r="15" spans="1:7" ht="15.75" customHeight="1" x14ac:dyDescent="0.15">
      <c r="A15" s="10" t="s">
        <v>49</v>
      </c>
      <c r="B15" s="11" t="str">
        <f>CONCATENATE(IF(ABS(Hector!D15-Vasilios!B15)&lt;&gt;0,"D","A")," - R1:",Hector!D15,"/R2:",Vasilios!B15)</f>
        <v>A - R1:1/R2:1</v>
      </c>
      <c r="C15" s="11" t="str">
        <f>CONCATENATE(IF(ABS(Hector!E15-Vasilios!C15)&lt;&gt;0,"D","A")," - R1:",Hector!E15,"/R2:",Vasilios!C15)</f>
        <v>A - R1:1/R2:1</v>
      </c>
      <c r="D15" s="11" t="str">
        <f>CONCATENATE(IF(ABS(Hector!F15-Vasilios!D15)&lt;&gt;0,"D","A")," - R1:",Hector!F15,"/R2:",Vasilios!D15)</f>
        <v>A - R1:0/R2:0</v>
      </c>
      <c r="E15" s="11" t="str">
        <f>CONCATENATE(IF(ABS(Hector!G15-Vasilios!E15)&lt;&gt;0,"D","A")," - R1:",Hector!G15,"/R2:",Vasilios!E15)</f>
        <v>D - R1:0,5/R2:1</v>
      </c>
      <c r="F15" s="11" t="str">
        <f>CONCATENATE(IF(ABS(Hector!H15-Vasilios!F15)&lt;&gt;0,"D","A")," - R1:",Hector!H15,"/R2:",Vasilios!F15)</f>
        <v>D - R1:1/R2:0,5</v>
      </c>
      <c r="G15" s="11">
        <f>ABS(Hector!I15-Vasilios!G15)</f>
        <v>0</v>
      </c>
    </row>
    <row r="16" spans="1:7" ht="15.75" customHeight="1" x14ac:dyDescent="0.15">
      <c r="A16" s="10" t="s">
        <v>52</v>
      </c>
      <c r="B16" s="11" t="str">
        <f>CONCATENATE(IF(ABS(Hector!D16-Vasilios!B16)&lt;&gt;0,"D","A")," - R1:",Hector!D16,"/R2:",Vasilios!B16)</f>
        <v>A - R1:0/R2:0</v>
      </c>
      <c r="C16" s="11" t="str">
        <f>CONCATENATE(IF(ABS(Hector!E16-Vasilios!C16)&lt;&gt;0,"D","A")," - R1:",Hector!E16,"/R2:",Vasilios!C16)</f>
        <v>A - R1:0/R2:0</v>
      </c>
      <c r="D16" s="11" t="str">
        <f>CONCATENATE(IF(ABS(Hector!F16-Vasilios!D16)&lt;&gt;0,"D","A")," - R1:",Hector!F16,"/R2:",Vasilios!D16)</f>
        <v>A - R1:0/R2:0</v>
      </c>
      <c r="E16" s="11" t="str">
        <f>CONCATENATE(IF(ABS(Hector!G16-Vasilios!E16)&lt;&gt;0,"D","A")," - R1:",Hector!G16,"/R2:",Vasilios!E16)</f>
        <v>A - R1:1/R2:1</v>
      </c>
      <c r="F16" s="11" t="str">
        <f>CONCATENATE(IF(ABS(Hector!H16-Vasilios!F16)&lt;&gt;0,"D","A")," - R1:",Hector!H16,"/R2:",Vasilios!F16)</f>
        <v>D - R1:0,5/R2:1</v>
      </c>
      <c r="G16" s="11">
        <f>ABS(Hector!I16-Vasilios!G16)</f>
        <v>0.5</v>
      </c>
    </row>
    <row r="17" spans="1:7" ht="15.75" customHeight="1" x14ac:dyDescent="0.15">
      <c r="A17" s="10" t="s">
        <v>55</v>
      </c>
      <c r="B17" s="11" t="str">
        <f>CONCATENATE(IF(ABS(Hector!D17-Vasilios!B17)&lt;&gt;0,"D","A")," - R1:",Hector!D17,"/R2:",Vasilios!B17)</f>
        <v>A - R1:0/R2:0</v>
      </c>
      <c r="C17" s="11" t="str">
        <f>CONCATENATE(IF(ABS(Hector!E17-Vasilios!C17)&lt;&gt;0,"D","A")," - R1:",Hector!E17,"/R2:",Vasilios!C17)</f>
        <v>A - R1:1/R2:1</v>
      </c>
      <c r="D17" s="11" t="str">
        <f>CONCATENATE(IF(ABS(Hector!F17-Vasilios!D17)&lt;&gt;0,"D","A")," - R1:",Hector!F17,"/R2:",Vasilios!D17)</f>
        <v>A - R1:0/R2:0</v>
      </c>
      <c r="E17" s="11" t="str">
        <f>CONCATENATE(IF(ABS(Hector!G17-Vasilios!E17)&lt;&gt;0,"D","A")," - R1:",Hector!G17,"/R2:",Vasilios!E17)</f>
        <v>A - R1:0,5/R2:0,5</v>
      </c>
      <c r="F17" s="11" t="str">
        <f>CONCATENATE(IF(ABS(Hector!H17-Vasilios!F17)&lt;&gt;0,"D","A")," - R1:",Hector!H17,"/R2:",Vasilios!F17)</f>
        <v>D - R1:1/R2:0,5</v>
      </c>
      <c r="G17" s="11">
        <f>ABS(Hector!I17-Vasilios!G17)</f>
        <v>0.5</v>
      </c>
    </row>
    <row r="18" spans="1:7" ht="15.75" customHeight="1" x14ac:dyDescent="0.15">
      <c r="A18" s="10" t="s">
        <v>58</v>
      </c>
      <c r="B18" s="11" t="str">
        <f>CONCATENATE(IF(ABS(Hector!D18-Vasilios!B18)&lt;&gt;0,"D","A")," - R1:",Hector!D18,"/R2:",Vasilios!B18)</f>
        <v>A - R1:1/R2:1</v>
      </c>
      <c r="C18" s="11" t="str">
        <f>CONCATENATE(IF(ABS(Hector!E18-Vasilios!C18)&lt;&gt;0,"D","A")," - R1:",Hector!E18,"/R2:",Vasilios!C18)</f>
        <v>A - R1:1/R2:1</v>
      </c>
      <c r="D18" s="11" t="str">
        <f>CONCATENATE(IF(ABS(Hector!F18-Vasilios!D18)&lt;&gt;0,"D","A")," - R1:",Hector!F18,"/R2:",Vasilios!D18)</f>
        <v>A - R1:0/R2:0</v>
      </c>
      <c r="E18" s="11" t="str">
        <f>CONCATENATE(IF(ABS(Hector!G18-Vasilios!E18)&lt;&gt;0,"D","A")," - R1:",Hector!G18,"/R2:",Vasilios!E18)</f>
        <v>A - R1:0,5/R2:0,5</v>
      </c>
      <c r="F18" s="11" t="str">
        <f>CONCATENATE(IF(ABS(Hector!H18-Vasilios!F18)&lt;&gt;0,"D","A")," - R1:",Hector!H18,"/R2:",Vasilios!F18)</f>
        <v>A - R1:1/R2:1</v>
      </c>
      <c r="G18" s="11">
        <f>ABS(Hector!I18-Vasilios!G18)</f>
        <v>0</v>
      </c>
    </row>
    <row r="19" spans="1:7" ht="15.75" customHeight="1" x14ac:dyDescent="0.15">
      <c r="A19" s="10" t="s">
        <v>61</v>
      </c>
      <c r="B19" s="11" t="str">
        <f>CONCATENATE(IF(ABS(Hector!D19-Vasilios!B19)&lt;&gt;0,"D","A")," - R1:",Hector!D19,"/R2:",Vasilios!B19)</f>
        <v>A - R1:1/R2:1</v>
      </c>
      <c r="C19" s="11" t="str">
        <f>CONCATENATE(IF(ABS(Hector!E19-Vasilios!C19)&lt;&gt;0,"D","A")," - R1:",Hector!E19,"/R2:",Vasilios!C19)</f>
        <v>A - R1:1/R2:1</v>
      </c>
      <c r="D19" s="11" t="str">
        <f>CONCATENATE(IF(ABS(Hector!F19-Vasilios!D19)&lt;&gt;0,"D","A")," - R1:",Hector!F19,"/R2:",Vasilios!D19)</f>
        <v>A - R1:0/R2:0</v>
      </c>
      <c r="E19" s="11" t="str">
        <f>CONCATENATE(IF(ABS(Hector!G19-Vasilios!E19)&lt;&gt;0,"D","A")," - R1:",Hector!G19,"/R2:",Vasilios!E19)</f>
        <v>D - R1:0,5/R2:1</v>
      </c>
      <c r="F19" s="11" t="str">
        <f>CONCATENATE(IF(ABS(Hector!H19-Vasilios!F19)&lt;&gt;0,"D","A")," - R1:",Hector!H19,"/R2:",Vasilios!F19)</f>
        <v>A - R1:1/R2:1</v>
      </c>
      <c r="G19" s="11">
        <f>ABS(Hector!I19-Vasilios!G19)</f>
        <v>0.5</v>
      </c>
    </row>
    <row r="20" spans="1:7" ht="15.75" customHeight="1" x14ac:dyDescent="0.15">
      <c r="A20" s="10" t="s">
        <v>64</v>
      </c>
      <c r="B20" s="11" t="str">
        <f>CONCATENATE(IF(ABS(Hector!D20-Vasilios!B20)&lt;&gt;0,"D","A")," - R1:",Hector!D20,"/R2:",Vasilios!B20)</f>
        <v>D - R1:0/R2:0,5</v>
      </c>
      <c r="C20" s="11" t="str">
        <f>CONCATENATE(IF(ABS(Hector!E20-Vasilios!C20)&lt;&gt;0,"D","A")," - R1:",Hector!E20,"/R2:",Vasilios!C20)</f>
        <v>A - R1:1/R2:1</v>
      </c>
      <c r="D20" s="11" t="str">
        <f>CONCATENATE(IF(ABS(Hector!F20-Vasilios!D20)&lt;&gt;0,"D","A")," - R1:",Hector!F20,"/R2:",Vasilios!D20)</f>
        <v>D - R1:0,5/R2:1</v>
      </c>
      <c r="E20" s="11" t="str">
        <f>CONCATENATE(IF(ABS(Hector!G20-Vasilios!E20)&lt;&gt;0,"D","A")," - R1:",Hector!G20,"/R2:",Vasilios!E20)</f>
        <v>A - R1:1/R2:1</v>
      </c>
      <c r="F20" s="11" t="str">
        <f>CONCATENATE(IF(ABS(Hector!H20-Vasilios!F20)&lt;&gt;0,"D","A")," - R1:",Hector!H20,"/R2:",Vasilios!F20)</f>
        <v>A - R1:1/R2:1</v>
      </c>
      <c r="G20" s="11">
        <f>ABS(Hector!I20-Vasilios!G20)</f>
        <v>1</v>
      </c>
    </row>
    <row r="21" spans="1:7" ht="15.75" customHeight="1" x14ac:dyDescent="0.15">
      <c r="A21" s="10" t="s">
        <v>67</v>
      </c>
      <c r="B21" s="11" t="str">
        <f>CONCATENATE(IF(ABS(Hector!D21-Vasilios!B21)&lt;&gt;0,"D","A")," - R1:",Hector!D21,"/R2:",Vasilios!B21)</f>
        <v>D - R1:1/R2:0,5</v>
      </c>
      <c r="C21" s="11" t="str">
        <f>CONCATENATE(IF(ABS(Hector!E21-Vasilios!C21)&lt;&gt;0,"D","A")," - R1:",Hector!E21,"/R2:",Vasilios!C21)</f>
        <v>D - R1:1/R2:0,5</v>
      </c>
      <c r="D21" s="11" t="str">
        <f>CONCATENATE(IF(ABS(Hector!F21-Vasilios!D21)&lt;&gt;0,"D","A")," - R1:",Hector!F21,"/R2:",Vasilios!D21)</f>
        <v>A - R1:0/R2:0</v>
      </c>
      <c r="E21" s="11" t="str">
        <f>CONCATENATE(IF(ABS(Hector!G21-Vasilios!E21)&lt;&gt;0,"D","A")," - R1:",Hector!G21,"/R2:",Vasilios!E21)</f>
        <v>D - R1:0,5/R2:1</v>
      </c>
      <c r="F21" s="11" t="str">
        <f>CONCATENATE(IF(ABS(Hector!H21-Vasilios!F21)&lt;&gt;0,"D","A")," - R1:",Hector!H21,"/R2:",Vasilios!F21)</f>
        <v>A - R1:1/R2:1</v>
      </c>
      <c r="G21" s="11">
        <f>ABS(Hector!I21-Vasilios!G21)</f>
        <v>0.5</v>
      </c>
    </row>
    <row r="22" spans="1:7" ht="15.75" customHeight="1" x14ac:dyDescent="0.15">
      <c r="A22" s="10" t="s">
        <v>70</v>
      </c>
      <c r="B22" s="11" t="str">
        <f>CONCATENATE(IF(ABS(Hector!D22-Vasilios!B22)&lt;&gt;0,"D","A")," - R1:",Hector!D22,"/R2:",Vasilios!B22)</f>
        <v>A - R1:1/R2:1</v>
      </c>
      <c r="C22" s="11" t="str">
        <f>CONCATENATE(IF(ABS(Hector!E22-Vasilios!C22)&lt;&gt;0,"D","A")," - R1:",Hector!E22,"/R2:",Vasilios!C22)</f>
        <v>D - R1:1/R2:0,5</v>
      </c>
      <c r="D22" s="11" t="str">
        <f>CONCATENATE(IF(ABS(Hector!F22-Vasilios!D22)&lt;&gt;0,"D","A")," - R1:",Hector!F22,"/R2:",Vasilios!D22)</f>
        <v>A - R1:0/R2:0</v>
      </c>
      <c r="E22" s="11" t="str">
        <f>CONCATENATE(IF(ABS(Hector!G22-Vasilios!E22)&lt;&gt;0,"D","A")," - R1:",Hector!G22,"/R2:",Vasilios!E22)</f>
        <v>A - R1:0,5/R2:0,5</v>
      </c>
      <c r="F22" s="11" t="str">
        <f>CONCATENATE(IF(ABS(Hector!H22-Vasilios!F22)&lt;&gt;0,"D","A")," - R1:",Hector!H22,"/R2:",Vasilios!F22)</f>
        <v>D - R1:1/R2:0,5</v>
      </c>
      <c r="G22" s="11">
        <f>ABS(Hector!I22-Vasilios!G22)</f>
        <v>1</v>
      </c>
    </row>
  </sheetData>
  <conditionalFormatting sqref="B4:F22">
    <cfRule type="beginsWith" dxfId="0" priority="1" operator="beginsWith" text="D">
      <formula>LEFT((B4),LEN("D"))=("D")</formula>
    </cfRule>
  </conditionalFormatting>
  <printOptions horizontalCentered="1"/>
  <pageMargins left="0.7" right="0.7" top="0.75" bottom="0.75" header="0" footer="0"/>
  <pageSetup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3:H22"/>
  <sheetViews>
    <sheetView workbookViewId="0">
      <selection activeCell="D30" sqref="D30"/>
    </sheetView>
  </sheetViews>
  <sheetFormatPr baseColWidth="10" defaultColWidth="14.5" defaultRowHeight="15.75" customHeight="1" x14ac:dyDescent="0.15"/>
  <cols>
    <col min="8" max="8" width="16.6640625" customWidth="1"/>
  </cols>
  <sheetData>
    <row r="3" spans="1:8" ht="15.75" customHeight="1" x14ac:dyDescent="0.15">
      <c r="A3" s="8" t="s">
        <v>73</v>
      </c>
      <c r="B3" s="2" t="s">
        <v>1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</row>
    <row r="4" spans="1:8" ht="15.75" customHeight="1" x14ac:dyDescent="0.15">
      <c r="A4" s="10" t="s">
        <v>74</v>
      </c>
      <c r="B4" s="4" t="s">
        <v>9</v>
      </c>
      <c r="C4" s="5">
        <v>1</v>
      </c>
      <c r="D4" s="5">
        <v>1</v>
      </c>
      <c r="E4" s="5">
        <v>0</v>
      </c>
      <c r="F4" s="5">
        <v>0.5</v>
      </c>
      <c r="G4" s="5">
        <v>1</v>
      </c>
      <c r="H4" s="7">
        <f t="shared" ref="H4:H22" si="0">SUM(C4:G4)</f>
        <v>3.5</v>
      </c>
    </row>
    <row r="5" spans="1:8" ht="15.75" customHeight="1" x14ac:dyDescent="0.15">
      <c r="A5" s="12" t="s">
        <v>75</v>
      </c>
      <c r="B5" s="4" t="s">
        <v>19</v>
      </c>
      <c r="C5" s="13">
        <v>0.5</v>
      </c>
      <c r="D5" s="5">
        <v>0</v>
      </c>
      <c r="E5" s="9">
        <v>0</v>
      </c>
      <c r="F5" s="5">
        <v>0</v>
      </c>
      <c r="G5" s="5">
        <v>1</v>
      </c>
      <c r="H5" s="7">
        <f t="shared" si="0"/>
        <v>1.5</v>
      </c>
    </row>
    <row r="6" spans="1:8" ht="15.75" customHeight="1" x14ac:dyDescent="0.15">
      <c r="A6" s="12" t="s">
        <v>74</v>
      </c>
      <c r="B6" s="4" t="s">
        <v>22</v>
      </c>
      <c r="C6" s="5">
        <v>1</v>
      </c>
      <c r="D6" s="5">
        <v>1</v>
      </c>
      <c r="E6" s="9">
        <v>0</v>
      </c>
      <c r="F6" s="5">
        <v>0.5</v>
      </c>
      <c r="G6" s="5">
        <v>1</v>
      </c>
      <c r="H6" s="7">
        <f t="shared" si="0"/>
        <v>3.5</v>
      </c>
    </row>
    <row r="7" spans="1:8" ht="15.75" customHeight="1" x14ac:dyDescent="0.15">
      <c r="A7" s="12" t="s">
        <v>74</v>
      </c>
      <c r="B7" s="4" t="s">
        <v>25</v>
      </c>
      <c r="C7" s="5">
        <v>1</v>
      </c>
      <c r="D7" s="13">
        <v>0</v>
      </c>
      <c r="E7" s="5">
        <v>0</v>
      </c>
      <c r="F7" s="13">
        <v>1</v>
      </c>
      <c r="G7" s="5">
        <v>1</v>
      </c>
      <c r="H7" s="7">
        <f t="shared" si="0"/>
        <v>3</v>
      </c>
    </row>
    <row r="8" spans="1:8" ht="15.75" customHeight="1" x14ac:dyDescent="0.15">
      <c r="A8" s="12" t="s">
        <v>74</v>
      </c>
      <c r="B8" s="4" t="s">
        <v>28</v>
      </c>
      <c r="C8" s="14">
        <v>1</v>
      </c>
      <c r="D8" s="9">
        <v>0</v>
      </c>
      <c r="E8" s="5">
        <v>0</v>
      </c>
      <c r="F8" s="5">
        <v>1</v>
      </c>
      <c r="G8" s="14">
        <v>0.5</v>
      </c>
      <c r="H8" s="7">
        <f t="shared" si="0"/>
        <v>2.5</v>
      </c>
    </row>
    <row r="9" spans="1:8" ht="15.75" customHeight="1" x14ac:dyDescent="0.15">
      <c r="A9" s="12" t="s">
        <v>75</v>
      </c>
      <c r="B9" s="4" t="s">
        <v>31</v>
      </c>
      <c r="C9" s="5">
        <v>1</v>
      </c>
      <c r="D9" s="5">
        <v>1</v>
      </c>
      <c r="E9" s="5">
        <v>0</v>
      </c>
      <c r="F9" s="5">
        <v>0.5</v>
      </c>
      <c r="G9" s="5">
        <v>1</v>
      </c>
      <c r="H9" s="7">
        <f t="shared" si="0"/>
        <v>3.5</v>
      </c>
    </row>
    <row r="10" spans="1:8" ht="15.75" customHeight="1" x14ac:dyDescent="0.15">
      <c r="A10" s="12" t="s">
        <v>75</v>
      </c>
      <c r="B10" s="4" t="s">
        <v>34</v>
      </c>
      <c r="C10" s="5">
        <v>1</v>
      </c>
      <c r="D10" s="5">
        <v>1</v>
      </c>
      <c r="E10" s="9">
        <v>0</v>
      </c>
      <c r="F10" s="14">
        <v>0.5</v>
      </c>
      <c r="G10" s="5">
        <v>1</v>
      </c>
      <c r="H10" s="7">
        <f t="shared" si="0"/>
        <v>3.5</v>
      </c>
    </row>
    <row r="11" spans="1:8" ht="15.75" customHeight="1" x14ac:dyDescent="0.15">
      <c r="A11" s="12" t="s">
        <v>74</v>
      </c>
      <c r="B11" s="4" t="s">
        <v>37</v>
      </c>
      <c r="C11" s="5">
        <v>1</v>
      </c>
      <c r="D11" s="13">
        <v>0.5</v>
      </c>
      <c r="E11" s="5">
        <v>1</v>
      </c>
      <c r="F11" s="5">
        <v>1</v>
      </c>
      <c r="G11" s="5">
        <v>1</v>
      </c>
      <c r="H11" s="7">
        <f t="shared" si="0"/>
        <v>4.5</v>
      </c>
    </row>
    <row r="12" spans="1:8" ht="15.75" customHeight="1" x14ac:dyDescent="0.15">
      <c r="A12" s="12" t="s">
        <v>74</v>
      </c>
      <c r="B12" s="4" t="s">
        <v>40</v>
      </c>
      <c r="C12" s="13">
        <v>1</v>
      </c>
      <c r="D12" s="13">
        <v>0.5</v>
      </c>
      <c r="E12" s="5">
        <v>0</v>
      </c>
      <c r="F12" s="14">
        <v>0.5</v>
      </c>
      <c r="G12" s="5">
        <v>1</v>
      </c>
      <c r="H12" s="7">
        <f t="shared" si="0"/>
        <v>3</v>
      </c>
    </row>
    <row r="13" spans="1:8" ht="15.75" customHeight="1" x14ac:dyDescent="0.15">
      <c r="A13" s="12" t="s">
        <v>74</v>
      </c>
      <c r="B13" s="4" t="s">
        <v>43</v>
      </c>
      <c r="C13" s="5">
        <v>1</v>
      </c>
      <c r="D13" s="5">
        <v>1</v>
      </c>
      <c r="E13" s="5">
        <v>0</v>
      </c>
      <c r="F13" s="5">
        <v>0.5</v>
      </c>
      <c r="G13" s="5">
        <v>1</v>
      </c>
      <c r="H13" s="7">
        <f t="shared" si="0"/>
        <v>3.5</v>
      </c>
    </row>
    <row r="14" spans="1:8" ht="15.75" customHeight="1" x14ac:dyDescent="0.15">
      <c r="A14" s="12" t="s">
        <v>75</v>
      </c>
      <c r="B14" s="4" t="s">
        <v>46</v>
      </c>
      <c r="C14" s="5">
        <v>1</v>
      </c>
      <c r="D14" s="5">
        <v>1</v>
      </c>
      <c r="E14" s="9">
        <v>0</v>
      </c>
      <c r="F14" s="13">
        <v>1</v>
      </c>
      <c r="G14" s="14">
        <v>1</v>
      </c>
      <c r="H14" s="7">
        <f t="shared" si="0"/>
        <v>4</v>
      </c>
    </row>
    <row r="15" spans="1:8" ht="15.75" customHeight="1" x14ac:dyDescent="0.15">
      <c r="A15" s="12" t="s">
        <v>75</v>
      </c>
      <c r="B15" s="4" t="s">
        <v>49</v>
      </c>
      <c r="C15" s="5">
        <v>1</v>
      </c>
      <c r="D15" s="5">
        <v>1</v>
      </c>
      <c r="E15" s="9">
        <v>0</v>
      </c>
      <c r="F15" s="13">
        <v>1</v>
      </c>
      <c r="G15" s="14">
        <v>1</v>
      </c>
      <c r="H15" s="7">
        <f t="shared" si="0"/>
        <v>4</v>
      </c>
    </row>
    <row r="16" spans="1:8" ht="15.75" customHeight="1" x14ac:dyDescent="0.15">
      <c r="A16" s="12" t="s">
        <v>74</v>
      </c>
      <c r="B16" s="4" t="s">
        <v>52</v>
      </c>
      <c r="C16" s="5">
        <v>0</v>
      </c>
      <c r="D16" s="5">
        <v>0</v>
      </c>
      <c r="E16" s="5">
        <v>0</v>
      </c>
      <c r="F16" s="5">
        <v>1</v>
      </c>
      <c r="G16" s="13">
        <v>1</v>
      </c>
      <c r="H16" s="7">
        <f t="shared" si="0"/>
        <v>2</v>
      </c>
    </row>
    <row r="17" spans="1:8" ht="15.75" customHeight="1" x14ac:dyDescent="0.15">
      <c r="A17" s="12" t="s">
        <v>74</v>
      </c>
      <c r="B17" s="4" t="s">
        <v>55</v>
      </c>
      <c r="C17" s="5">
        <v>0</v>
      </c>
      <c r="D17" s="5">
        <v>1</v>
      </c>
      <c r="E17" s="5">
        <v>0</v>
      </c>
      <c r="F17" s="5">
        <v>0.5</v>
      </c>
      <c r="G17" s="14">
        <v>1</v>
      </c>
      <c r="H17" s="7">
        <f t="shared" si="0"/>
        <v>2.5</v>
      </c>
    </row>
    <row r="18" spans="1:8" ht="15.75" customHeight="1" x14ac:dyDescent="0.15">
      <c r="A18" s="12" t="s">
        <v>75</v>
      </c>
      <c r="B18" s="4" t="s">
        <v>58</v>
      </c>
      <c r="C18" s="5">
        <v>1</v>
      </c>
      <c r="D18" s="5">
        <v>1</v>
      </c>
      <c r="E18" s="9">
        <v>0</v>
      </c>
      <c r="F18" s="5">
        <v>0.5</v>
      </c>
      <c r="G18" s="5">
        <v>1</v>
      </c>
      <c r="H18" s="7">
        <f t="shared" si="0"/>
        <v>3.5</v>
      </c>
    </row>
    <row r="19" spans="1:8" ht="15.75" customHeight="1" x14ac:dyDescent="0.15">
      <c r="A19" s="12" t="s">
        <v>75</v>
      </c>
      <c r="B19" s="4" t="s">
        <v>61</v>
      </c>
      <c r="C19" s="5">
        <v>1</v>
      </c>
      <c r="D19" s="5">
        <v>1</v>
      </c>
      <c r="E19" s="9">
        <v>0</v>
      </c>
      <c r="F19" s="13">
        <v>1</v>
      </c>
      <c r="G19" s="5">
        <v>1</v>
      </c>
      <c r="H19" s="7">
        <f t="shared" si="0"/>
        <v>4</v>
      </c>
    </row>
    <row r="20" spans="1:8" ht="15.75" customHeight="1" x14ac:dyDescent="0.15">
      <c r="A20" s="12" t="s">
        <v>74</v>
      </c>
      <c r="B20" s="4" t="s">
        <v>64</v>
      </c>
      <c r="C20" s="13">
        <v>0.5</v>
      </c>
      <c r="D20" s="5">
        <v>1</v>
      </c>
      <c r="E20" s="14">
        <v>0.5</v>
      </c>
      <c r="F20" s="5">
        <v>1</v>
      </c>
      <c r="G20" s="5">
        <v>1</v>
      </c>
      <c r="H20" s="7">
        <f t="shared" si="0"/>
        <v>4</v>
      </c>
    </row>
    <row r="21" spans="1:8" ht="15.75" customHeight="1" x14ac:dyDescent="0.15">
      <c r="A21" s="12" t="s">
        <v>74</v>
      </c>
      <c r="B21" s="4" t="s">
        <v>67</v>
      </c>
      <c r="C21" s="14">
        <v>1</v>
      </c>
      <c r="D21" s="14">
        <v>1</v>
      </c>
      <c r="E21" s="5">
        <v>0</v>
      </c>
      <c r="F21" s="13">
        <v>1</v>
      </c>
      <c r="G21" s="5">
        <v>1</v>
      </c>
      <c r="H21" s="7">
        <f t="shared" si="0"/>
        <v>4</v>
      </c>
    </row>
    <row r="22" spans="1:8" ht="15.75" customHeight="1" x14ac:dyDescent="0.15">
      <c r="A22" s="12" t="s">
        <v>75</v>
      </c>
      <c r="B22" s="4" t="s">
        <v>70</v>
      </c>
      <c r="C22" s="5">
        <v>1</v>
      </c>
      <c r="D22" s="13">
        <v>0.5</v>
      </c>
      <c r="E22" s="9">
        <v>0</v>
      </c>
      <c r="F22" s="5">
        <v>0.5</v>
      </c>
      <c r="G22" s="14">
        <v>1</v>
      </c>
      <c r="H22" s="7">
        <f t="shared" si="0"/>
        <v>3</v>
      </c>
    </row>
  </sheetData>
  <printOptions horizontalCentered="1"/>
  <pageMargins left="0.7" right="0.7" top="0.75" bottom="0.75" header="0" footer="0"/>
  <pageSetup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3:K26"/>
  <sheetViews>
    <sheetView tabSelected="1" workbookViewId="0"/>
  </sheetViews>
  <sheetFormatPr baseColWidth="10" defaultColWidth="14.5" defaultRowHeight="15.75" customHeight="1" x14ac:dyDescent="0.15"/>
  <cols>
    <col min="8" max="8" width="16.6640625" customWidth="1"/>
  </cols>
  <sheetData>
    <row r="3" spans="1:11" ht="15.75" customHeight="1" x14ac:dyDescent="0.15">
      <c r="A3" s="8" t="s">
        <v>73</v>
      </c>
      <c r="B3" s="2" t="s">
        <v>1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8" t="s">
        <v>76</v>
      </c>
    </row>
    <row r="4" spans="1:11" ht="15.75" customHeight="1" x14ac:dyDescent="0.15">
      <c r="A4" s="10" t="s">
        <v>74</v>
      </c>
      <c r="B4" s="4" t="s">
        <v>9</v>
      </c>
      <c r="C4" s="5">
        <v>1</v>
      </c>
      <c r="D4" s="5">
        <v>1</v>
      </c>
      <c r="E4" s="5">
        <v>0</v>
      </c>
      <c r="F4" s="5">
        <v>0.5</v>
      </c>
      <c r="G4" s="5">
        <v>1</v>
      </c>
      <c r="H4" s="7">
        <f t="shared" ref="H4:H14" si="0">SUM(C4:G4)</f>
        <v>3.5</v>
      </c>
      <c r="J4" s="15" t="s">
        <v>77</v>
      </c>
      <c r="K4">
        <f>AVERAGE(H4:H14)</f>
        <v>3.2727272727272729</v>
      </c>
    </row>
    <row r="5" spans="1:11" ht="15.75" customHeight="1" x14ac:dyDescent="0.15">
      <c r="A5" s="12" t="s">
        <v>74</v>
      </c>
      <c r="B5" s="4" t="s">
        <v>22</v>
      </c>
      <c r="C5" s="5">
        <v>1</v>
      </c>
      <c r="D5" s="5">
        <v>1</v>
      </c>
      <c r="E5" s="9">
        <v>0</v>
      </c>
      <c r="F5" s="5">
        <v>0.5</v>
      </c>
      <c r="G5" s="5">
        <v>1</v>
      </c>
      <c r="H5" s="7">
        <f t="shared" si="0"/>
        <v>3.5</v>
      </c>
      <c r="J5" s="15" t="s">
        <v>78</v>
      </c>
      <c r="K5">
        <f>MEDIAN(H4:H14)</f>
        <v>3.5</v>
      </c>
    </row>
    <row r="6" spans="1:11" ht="15.75" customHeight="1" x14ac:dyDescent="0.15">
      <c r="A6" s="12" t="s">
        <v>74</v>
      </c>
      <c r="B6" s="4" t="s">
        <v>25</v>
      </c>
      <c r="C6" s="5">
        <v>1</v>
      </c>
      <c r="D6" s="13">
        <v>0</v>
      </c>
      <c r="E6" s="5">
        <v>0</v>
      </c>
      <c r="F6" s="13">
        <v>1</v>
      </c>
      <c r="G6" s="5">
        <v>1</v>
      </c>
      <c r="H6" s="7">
        <f t="shared" si="0"/>
        <v>3</v>
      </c>
      <c r="J6" s="15" t="s">
        <v>79</v>
      </c>
      <c r="K6">
        <f>STDEV(H4:H14)</f>
        <v>0.75377836144440935</v>
      </c>
    </row>
    <row r="7" spans="1:11" ht="15.75" customHeight="1" x14ac:dyDescent="0.15">
      <c r="A7" s="12" t="s">
        <v>74</v>
      </c>
      <c r="B7" s="4" t="s">
        <v>28</v>
      </c>
      <c r="C7" s="14">
        <v>1</v>
      </c>
      <c r="D7" s="9">
        <v>0</v>
      </c>
      <c r="E7" s="5">
        <v>0</v>
      </c>
      <c r="F7" s="5">
        <v>1</v>
      </c>
      <c r="G7" s="14">
        <v>0.5</v>
      </c>
      <c r="H7" s="7">
        <f t="shared" si="0"/>
        <v>2.5</v>
      </c>
    </row>
    <row r="8" spans="1:11" ht="15.75" customHeight="1" x14ac:dyDescent="0.15">
      <c r="A8" s="12" t="s">
        <v>74</v>
      </c>
      <c r="B8" s="4" t="s">
        <v>37</v>
      </c>
      <c r="C8" s="5">
        <v>1</v>
      </c>
      <c r="D8" s="13">
        <v>0.5</v>
      </c>
      <c r="E8" s="5">
        <v>1</v>
      </c>
      <c r="F8" s="5">
        <v>1</v>
      </c>
      <c r="G8" s="5">
        <v>1</v>
      </c>
      <c r="H8" s="7">
        <f t="shared" si="0"/>
        <v>4.5</v>
      </c>
    </row>
    <row r="9" spans="1:11" ht="15.75" customHeight="1" x14ac:dyDescent="0.15">
      <c r="A9" s="12" t="s">
        <v>74</v>
      </c>
      <c r="B9" s="4" t="s">
        <v>40</v>
      </c>
      <c r="C9" s="13">
        <v>1</v>
      </c>
      <c r="D9" s="13">
        <v>0.5</v>
      </c>
      <c r="E9" s="5">
        <v>0</v>
      </c>
      <c r="F9" s="14">
        <v>0.5</v>
      </c>
      <c r="G9" s="5">
        <v>1</v>
      </c>
      <c r="H9" s="7">
        <f t="shared" si="0"/>
        <v>3</v>
      </c>
    </row>
    <row r="10" spans="1:11" ht="15.75" customHeight="1" x14ac:dyDescent="0.15">
      <c r="A10" s="12" t="s">
        <v>74</v>
      </c>
      <c r="B10" s="4" t="s">
        <v>43</v>
      </c>
      <c r="C10" s="5">
        <v>1</v>
      </c>
      <c r="D10" s="5">
        <v>1</v>
      </c>
      <c r="E10" s="5">
        <v>0</v>
      </c>
      <c r="F10" s="5">
        <v>0.5</v>
      </c>
      <c r="G10" s="5">
        <v>1</v>
      </c>
      <c r="H10" s="7">
        <f t="shared" si="0"/>
        <v>3.5</v>
      </c>
    </row>
    <row r="11" spans="1:11" ht="15.75" customHeight="1" x14ac:dyDescent="0.15">
      <c r="A11" s="12" t="s">
        <v>74</v>
      </c>
      <c r="B11" s="4" t="s">
        <v>52</v>
      </c>
      <c r="C11" s="5">
        <v>0</v>
      </c>
      <c r="D11" s="5">
        <v>0</v>
      </c>
      <c r="E11" s="5">
        <v>0</v>
      </c>
      <c r="F11" s="5">
        <v>1</v>
      </c>
      <c r="G11" s="13">
        <v>1</v>
      </c>
      <c r="H11" s="7">
        <f t="shared" si="0"/>
        <v>2</v>
      </c>
    </row>
    <row r="12" spans="1:11" ht="15.75" customHeight="1" x14ac:dyDescent="0.15">
      <c r="A12" s="12" t="s">
        <v>74</v>
      </c>
      <c r="B12" s="4" t="s">
        <v>55</v>
      </c>
      <c r="C12" s="5">
        <v>0</v>
      </c>
      <c r="D12" s="5">
        <v>1</v>
      </c>
      <c r="E12" s="5">
        <v>0</v>
      </c>
      <c r="F12" s="5">
        <v>0.5</v>
      </c>
      <c r="G12" s="14">
        <v>1</v>
      </c>
      <c r="H12" s="7">
        <f t="shared" si="0"/>
        <v>2.5</v>
      </c>
    </row>
    <row r="13" spans="1:11" ht="15.75" customHeight="1" x14ac:dyDescent="0.15">
      <c r="A13" s="12" t="s">
        <v>74</v>
      </c>
      <c r="B13" s="4" t="s">
        <v>64</v>
      </c>
      <c r="C13" s="13">
        <v>0.5</v>
      </c>
      <c r="D13" s="5">
        <v>1</v>
      </c>
      <c r="E13" s="14">
        <v>0.5</v>
      </c>
      <c r="F13" s="5">
        <v>1</v>
      </c>
      <c r="G13" s="5">
        <v>1</v>
      </c>
      <c r="H13" s="7">
        <f t="shared" si="0"/>
        <v>4</v>
      </c>
    </row>
    <row r="14" spans="1:11" ht="15.75" customHeight="1" x14ac:dyDescent="0.15">
      <c r="A14" s="12" t="s">
        <v>74</v>
      </c>
      <c r="B14" s="4" t="s">
        <v>67</v>
      </c>
      <c r="C14" s="14">
        <v>1</v>
      </c>
      <c r="D14" s="14">
        <v>1</v>
      </c>
      <c r="E14" s="5">
        <v>0</v>
      </c>
      <c r="F14" s="13">
        <v>1</v>
      </c>
      <c r="G14" s="5">
        <v>1</v>
      </c>
      <c r="H14" s="7">
        <f t="shared" si="0"/>
        <v>4</v>
      </c>
    </row>
    <row r="15" spans="1:11" ht="15.75" customHeight="1" x14ac:dyDescent="0.15">
      <c r="A15" s="16"/>
      <c r="B15" s="17"/>
      <c r="C15" s="2">
        <f t="shared" ref="C15:H15" si="1">SUM(C4:C14)</f>
        <v>8.5</v>
      </c>
      <c r="D15" s="2">
        <f t="shared" si="1"/>
        <v>7</v>
      </c>
      <c r="E15" s="2">
        <f t="shared" si="1"/>
        <v>1.5</v>
      </c>
      <c r="F15" s="2">
        <f t="shared" si="1"/>
        <v>8.5</v>
      </c>
      <c r="G15" s="2">
        <f t="shared" si="1"/>
        <v>10.5</v>
      </c>
      <c r="H15" s="2">
        <f t="shared" si="1"/>
        <v>36</v>
      </c>
      <c r="I15" s="18"/>
    </row>
    <row r="16" spans="1:11" ht="15.75" customHeight="1" x14ac:dyDescent="0.15">
      <c r="A16" s="16"/>
      <c r="B16" s="17"/>
      <c r="C16" s="2"/>
      <c r="D16" s="2"/>
      <c r="E16" s="2"/>
      <c r="F16" s="2"/>
      <c r="G16" s="2"/>
      <c r="H16" s="8"/>
      <c r="I16" s="18"/>
    </row>
    <row r="17" spans="1:9" ht="15.75" customHeight="1" x14ac:dyDescent="0.15">
      <c r="A17" s="8" t="s">
        <v>73</v>
      </c>
      <c r="B17" s="2" t="s">
        <v>1</v>
      </c>
      <c r="C17" s="2" t="s">
        <v>10</v>
      </c>
      <c r="D17" s="2" t="s">
        <v>11</v>
      </c>
      <c r="E17" s="2" t="s">
        <v>12</v>
      </c>
      <c r="F17" s="2" t="s">
        <v>13</v>
      </c>
      <c r="G17" s="2" t="s">
        <v>14</v>
      </c>
      <c r="H17" s="8" t="s">
        <v>80</v>
      </c>
      <c r="I17" s="8"/>
    </row>
    <row r="18" spans="1:9" ht="15.75" customHeight="1" x14ac:dyDescent="0.15">
      <c r="A18" s="12" t="s">
        <v>75</v>
      </c>
      <c r="B18" s="4" t="s">
        <v>19</v>
      </c>
      <c r="C18" s="13">
        <v>0.5</v>
      </c>
      <c r="D18" s="5">
        <v>0</v>
      </c>
      <c r="E18" s="9">
        <v>0</v>
      </c>
      <c r="F18" s="5">
        <v>0</v>
      </c>
      <c r="G18" s="5">
        <v>1</v>
      </c>
      <c r="H18" s="19">
        <f t="shared" ref="H18:H25" si="2">SUM(C18:G18)</f>
        <v>1.5</v>
      </c>
    </row>
    <row r="19" spans="1:9" ht="15.75" customHeight="1" x14ac:dyDescent="0.15">
      <c r="A19" s="12" t="s">
        <v>75</v>
      </c>
      <c r="B19" s="4" t="s">
        <v>31</v>
      </c>
      <c r="C19" s="5">
        <v>1</v>
      </c>
      <c r="D19" s="5">
        <v>1</v>
      </c>
      <c r="E19" s="5">
        <v>0</v>
      </c>
      <c r="F19" s="5">
        <v>0.5</v>
      </c>
      <c r="G19" s="5">
        <v>1</v>
      </c>
      <c r="H19" s="19">
        <f t="shared" si="2"/>
        <v>3.5</v>
      </c>
    </row>
    <row r="20" spans="1:9" ht="15.75" customHeight="1" x14ac:dyDescent="0.15">
      <c r="A20" s="12" t="s">
        <v>75</v>
      </c>
      <c r="B20" s="4" t="s">
        <v>34</v>
      </c>
      <c r="C20" s="5">
        <v>1</v>
      </c>
      <c r="D20" s="5">
        <v>1</v>
      </c>
      <c r="E20" s="9">
        <v>0</v>
      </c>
      <c r="F20" s="14">
        <v>0.5</v>
      </c>
      <c r="G20" s="5">
        <v>1</v>
      </c>
      <c r="H20" s="19">
        <f t="shared" si="2"/>
        <v>3.5</v>
      </c>
    </row>
    <row r="21" spans="1:9" ht="15.75" customHeight="1" x14ac:dyDescent="0.15">
      <c r="A21" s="12" t="s">
        <v>75</v>
      </c>
      <c r="B21" s="4" t="s">
        <v>46</v>
      </c>
      <c r="C21" s="5">
        <v>1</v>
      </c>
      <c r="D21" s="5">
        <v>1</v>
      </c>
      <c r="E21" s="9">
        <v>0</v>
      </c>
      <c r="F21" s="13">
        <v>1</v>
      </c>
      <c r="G21" s="14">
        <v>1</v>
      </c>
      <c r="H21" s="19">
        <f t="shared" si="2"/>
        <v>4</v>
      </c>
    </row>
    <row r="22" spans="1:9" ht="15.75" customHeight="1" x14ac:dyDescent="0.15">
      <c r="A22" s="12" t="s">
        <v>75</v>
      </c>
      <c r="B22" s="4" t="s">
        <v>49</v>
      </c>
      <c r="C22" s="5">
        <v>1</v>
      </c>
      <c r="D22" s="5">
        <v>1</v>
      </c>
      <c r="E22" s="9">
        <v>0</v>
      </c>
      <c r="F22" s="13">
        <v>1</v>
      </c>
      <c r="G22" s="14">
        <v>1</v>
      </c>
      <c r="H22" s="19">
        <f t="shared" si="2"/>
        <v>4</v>
      </c>
    </row>
    <row r="23" spans="1:9" ht="15.75" customHeight="1" x14ac:dyDescent="0.15">
      <c r="A23" s="12" t="s">
        <v>75</v>
      </c>
      <c r="B23" s="4" t="s">
        <v>58</v>
      </c>
      <c r="C23" s="5">
        <v>1</v>
      </c>
      <c r="D23" s="5">
        <v>1</v>
      </c>
      <c r="E23" s="9">
        <v>0</v>
      </c>
      <c r="F23" s="5">
        <v>0.5</v>
      </c>
      <c r="G23" s="5">
        <v>1</v>
      </c>
      <c r="H23" s="19">
        <f t="shared" si="2"/>
        <v>3.5</v>
      </c>
    </row>
    <row r="24" spans="1:9" ht="15.75" customHeight="1" x14ac:dyDescent="0.15">
      <c r="A24" s="12" t="s">
        <v>75</v>
      </c>
      <c r="B24" s="4" t="s">
        <v>61</v>
      </c>
      <c r="C24" s="5">
        <v>1</v>
      </c>
      <c r="D24" s="5">
        <v>1</v>
      </c>
      <c r="E24" s="9">
        <v>0</v>
      </c>
      <c r="F24" s="13">
        <v>1</v>
      </c>
      <c r="G24" s="5">
        <v>1</v>
      </c>
      <c r="H24" s="19">
        <f t="shared" si="2"/>
        <v>4</v>
      </c>
    </row>
    <row r="25" spans="1:9" ht="15.75" customHeight="1" x14ac:dyDescent="0.15">
      <c r="A25" s="12" t="s">
        <v>75</v>
      </c>
      <c r="B25" s="4" t="s">
        <v>70</v>
      </c>
      <c r="C25" s="5">
        <v>1</v>
      </c>
      <c r="D25" s="13">
        <v>0.5</v>
      </c>
      <c r="E25" s="9">
        <v>0</v>
      </c>
      <c r="F25" s="5">
        <v>0.5</v>
      </c>
      <c r="G25" s="14">
        <v>1</v>
      </c>
      <c r="H25" s="19">
        <f t="shared" si="2"/>
        <v>3</v>
      </c>
    </row>
    <row r="26" spans="1:9" ht="15.75" customHeight="1" x14ac:dyDescent="0.15">
      <c r="C26">
        <f t="shared" ref="C26:H26" si="3">SUM(C18:C25)</f>
        <v>7.5</v>
      </c>
      <c r="D26">
        <f t="shared" si="3"/>
        <v>6.5</v>
      </c>
      <c r="E26">
        <f t="shared" si="3"/>
        <v>0</v>
      </c>
      <c r="F26">
        <f t="shared" si="3"/>
        <v>5</v>
      </c>
      <c r="G26">
        <f t="shared" si="3"/>
        <v>8</v>
      </c>
      <c r="H26" s="20">
        <f t="shared" si="3"/>
        <v>27</v>
      </c>
    </row>
  </sheetData>
  <autoFilter ref="A3:H26"/>
  <printOptions horizontalCentered="1"/>
  <pageMargins left="0.7" right="0.7" top="0.75" bottom="0.75" header="0" footer="0"/>
  <pageSetup fitToHeight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Hector</vt:lpstr>
      <vt:lpstr>Vasilios</vt:lpstr>
      <vt:lpstr>DISAGREEMENTS</vt:lpstr>
      <vt:lpstr>Final</vt:lpstr>
      <vt:lpstr>Final-Discriminated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2019-01-31T16:19:03Z</dcterms:modified>
</cp:coreProperties>
</file>