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ppss_drive\各電腦共用\112上\PP\final project\"/>
    </mc:Choice>
  </mc:AlternateContent>
  <xr:revisionPtr revIDLastSave="0" documentId="13_ncr:1_{8569F7C4-1397-4643-B898-A775E76FAB16}" xr6:coauthVersionLast="36" xr6:coauthVersionMax="36" xr10:uidLastSave="{00000000-0000-0000-0000-000000000000}"/>
  <bookViews>
    <workbookView xWindow="0" yWindow="0" windowWidth="28800" windowHeight="12060" xr2:uid="{A400B743-6C6D-4721-BC5D-FF8C8546AD5E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2" i="1"/>
  <c r="M3" i="1"/>
  <c r="D5" i="2"/>
  <c r="I6" i="1"/>
  <c r="I5" i="1"/>
  <c r="I4" i="1"/>
  <c r="I3" i="1"/>
  <c r="I2" i="1"/>
  <c r="L4" i="1" l="1"/>
  <c r="L3" i="1"/>
  <c r="L2" i="1"/>
  <c r="H4" i="1" l="1"/>
  <c r="H5" i="1"/>
  <c r="H6" i="1"/>
  <c r="H3" i="1"/>
</calcChain>
</file>

<file path=xl/sharedStrings.xml><?xml version="1.0" encoding="utf-8"?>
<sst xmlns="http://schemas.openxmlformats.org/spreadsheetml/2006/main" count="42" uniqueCount="22">
  <si>
    <t>Unroll</t>
    <phoneticPr fontId="1" type="noConversion"/>
  </si>
  <si>
    <t>Shared Memory</t>
    <phoneticPr fontId="1" type="noConversion"/>
  </si>
  <si>
    <t>CPU</t>
    <phoneticPr fontId="1" type="noConversion"/>
  </si>
  <si>
    <t>GPU Baseline</t>
    <phoneticPr fontId="1" type="noConversion"/>
  </si>
  <si>
    <t>Coalesced Memory Access</t>
    <phoneticPr fontId="1" type="noConversion"/>
  </si>
  <si>
    <t>Time (seconds)</t>
    <phoneticPr fontId="1" type="noConversion"/>
  </si>
  <si>
    <t>Block Size</t>
    <phoneticPr fontId="1" type="noConversion"/>
  </si>
  <si>
    <t>Integer GOPS</t>
    <phoneticPr fontId="1" type="noConversion"/>
  </si>
  <si>
    <t>Shared Load Throughput</t>
    <phoneticPr fontId="1" type="noConversion"/>
  </si>
  <si>
    <t>Shared Store Throughput</t>
    <phoneticPr fontId="1" type="noConversion"/>
  </si>
  <si>
    <t>Global Load Throughput</t>
    <phoneticPr fontId="1" type="noConversion"/>
  </si>
  <si>
    <t>Global Store Throughput (MB/s)</t>
    <phoneticPr fontId="1" type="noConversion"/>
  </si>
  <si>
    <t>縮放因子</t>
    <phoneticPr fontId="1" type="noConversion"/>
  </si>
  <si>
    <t>調整時間座標</t>
    <phoneticPr fontId="1" type="noConversion"/>
  </si>
  <si>
    <t>時間座標</t>
    <phoneticPr fontId="1" type="noConversion"/>
  </si>
  <si>
    <t>X</t>
    <phoneticPr fontId="1" type="noConversion"/>
  </si>
  <si>
    <t>https://www.gushiciku.cn/dc_tw/100514434#:~:text=%E9%81%B8%E4%B8%AD%E5%9C%96%E8%A1%A8--%E6%96%B0%E5%A2%9E%E5%9C%96%E8%A1%A8%E6%A8%99%E9%A1%8C--%E5%85%AC%E5%BC%8F%3A%3D%E5%88%86%E7%B4%85%E5%96%AE%E5%85%83%E6%A0%BC--%E6%9F%B1%E5%BD%A2%E5%9C%96%E6%96%B0%E5%A2%9E%E8%B3%87%E6%96%99%E6%A8%99%E7%B1%A4--%E9%81%B8%E4%B8%AD%E8%AE%8A%E5%BD%A2%E8%B3%87%E6%96%99%E7%9A%84%E6%A8%99%E7%B1%A4--%E5%85%AC%E5%BC%8F%3A%3D%E5%AF%A6%E9%9A%9B%E5%88%86%E7%B4%85%E8%B3%87%E6%96%99%20%E6%AD%A5%E9%A9%9F9%EF%BC%9A%E6%96%B0%E5%A2%9E%E6%88%AA%E6%96%B7%E5%9C%96%E5%BD%A2%20%E6%96%B0%E5%A2%9E%E6%88%AA%E6%96%B7%E5%9C%96%E5%BD%A2%EF%BC%8C%E5%A4%A7%E5%8A%9F%E5%91%8A%E6%88%90%EF%BC%81,%E3%80%90%E8%AA%AA%E6%98%8E%E3%80%91%20%E2%91%A0%E6%8F%92%E5%85%A5--%E6%8F%92%E5%85%A5%E5%9C%96%E5%BD%A2--%E5%B9%B3%E8%A1%8C%E5%9B%9B%E9%82%8A%E5%BD%A2--%E5%90%91%E5%B7%A6%E6%97%8B%E8%BD%8990%E5%BA%A6--%E6%B0%B4%E5%B9%B3%E7%BF%BB%E8%BD%89--%E8%AA%BF%E6%95%B4%E5%A4%A7%E5%B0%8F--%E8%A8%AD%E5%AE%9A%E6%A0%BC%E5%BC%8F%EF%BC%88%E7%99%BD%E8%89%B2%E5%A1%AB%E5%85%85%2F%E7%84%A1%E9%82%8A%E6%A1%86%EF%BC%89%20%E2%91%A1%E6%8F%92%E5%85%A5--%E6%8F%92%E5%85%A5%E5%9C%96%E5%BD%A2--%E7%9B%B4%E7%B7%9A--%E8%A8%AD%E5%AE%9A%E6%A0%BC%E5%BC%8F%EF%BC%88%E9%BB%91%E8%89%B2%E9%82%8A%E6%A1%86%2F1.5%E7%A3%85%EF%BC%89</t>
    <phoneticPr fontId="1" type="noConversion"/>
  </si>
  <si>
    <t>Time(with spatial infromation)</t>
    <phoneticPr fontId="1" type="noConversion"/>
  </si>
  <si>
    <t>Original</t>
    <phoneticPr fontId="1" type="noConversion"/>
  </si>
  <si>
    <t>With Spatial Information</t>
    <phoneticPr fontId="1" type="noConversion"/>
  </si>
  <si>
    <t>With Spatial Information</t>
    <phoneticPr fontId="1" type="noConversion"/>
  </si>
  <si>
    <t>Original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</si>
</sst>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工作表1!$G$2:$G$6</c:f>
              <c:strCache>
                <c:ptCount val="5"/>
                <c:pt idx="0">
                  <c:v>CPU</c:v>
                </c:pt>
                <c:pt idx="1">
                  <c:v>GPU Baseline</c:v>
                </c:pt>
                <c:pt idx="2">
                  <c:v>Coalesced Memory Access</c:v>
                </c:pt>
                <c:pt idx="3">
                  <c:v>Shared Memory</c:v>
                </c:pt>
                <c:pt idx="4">
                  <c:v>Unroll</c:v>
                </c:pt>
              </c:strCache>
            </c:strRef>
          </c:cat>
          <c:val>
            <c:numRef>
              <c:f>工作表1!$H$2:$H$6</c:f>
              <c:numCache>
                <c:formatCode>0.00_);[Red]\(0.00\)</c:formatCode>
                <c:ptCount val="5"/>
                <c:pt idx="0" formatCode="0.0_);[Red]\(0.0\)">
                  <c:v>1</c:v>
                </c:pt>
                <c:pt idx="1">
                  <c:v>340.05339805825241</c:v>
                </c:pt>
                <c:pt idx="2">
                  <c:v>1347.1346153846152</c:v>
                </c:pt>
                <c:pt idx="3">
                  <c:v>1843.4473684210525</c:v>
                </c:pt>
                <c:pt idx="4">
                  <c:v>2122.7575757575755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0-4DEA-B1A5-789F669706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651215"/>
        <c:axId val="1231371151"/>
      </c:lineChart>
      <c:catAx>
        <c:axId val="1227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Optimization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1371151"/>
        <c:crosses val="autoZero"/>
        <c:auto val="1"/>
        <c:lblAlgn val="ctr"/>
        <c:lblOffset val="100"/>
        <c:noMultiLvlLbl val="0"/>
      </c:catAx>
      <c:valAx>
        <c:axId val="12313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r>
                  <a:rPr lang="en-US" altLang="zh-TW" baseline="0"/>
                  <a:t> Up (Factor)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76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 </a:t>
            </a:r>
            <a:r>
              <a:rPr lang="en-US" altLang="zh-TW"/>
              <a:t>Store</a:t>
            </a:r>
            <a:r>
              <a:rPr lang="en-US"/>
              <a:t>Throughput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工作表1!$T$1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工作表1!$T$2:$T$4</c:f>
              <c:numCache>
                <c:formatCode>General</c:formatCode>
                <c:ptCount val="3"/>
                <c:pt idx="0">
                  <c:v>11.72</c:v>
                </c:pt>
                <c:pt idx="1">
                  <c:v>11.506</c:v>
                </c:pt>
                <c:pt idx="2">
                  <c:v>22.027999999999999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4B7-88AA-58D5B7A6FE05}"/>
            </c:ext>
          </c:extLst>
        </c:ser>
        <c:ser>
          <c:idx val="1"/>
          <c:order val="1"/>
          <c:tx>
            <c:strRef>
              <c:f>工作表1!$U$1</c:f>
              <c:strCache>
                <c:ptCount val="1"/>
                <c:pt idx="0">
                  <c:v>With Spatial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工作表1!$U$2:$U$4</c:f>
              <c:numCache>
                <c:formatCode>General</c:formatCode>
                <c:ptCount val="3"/>
                <c:pt idx="0">
                  <c:v>12.769</c:v>
                </c:pt>
                <c:pt idx="1">
                  <c:v>12.302</c:v>
                </c:pt>
                <c:pt idx="2">
                  <c:v>23.411000000000001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2-44B7-88AA-58D5B7A6FE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4491375"/>
        <c:axId val="1212841999"/>
      </c:barChart>
      <c:catAx>
        <c:axId val="12844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2841999"/>
        <c:crosses val="autoZero"/>
        <c:auto val="1"/>
        <c:lblAlgn val="ctr"/>
        <c:lblOffset val="100"/>
        <c:noMultiLvlLbl val="0"/>
      </c:catAx>
      <c:valAx>
        <c:axId val="12128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(GB/s)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44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Load Throughput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工作表1!$X$1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工作表1!$X$2:$X$4</c:f>
              <c:numCache>
                <c:formatCode>General</c:formatCode>
                <c:ptCount val="3"/>
                <c:pt idx="0">
                  <c:v>9.3469999999999995</c:v>
                </c:pt>
                <c:pt idx="1">
                  <c:v>12.914</c:v>
                </c:pt>
                <c:pt idx="2">
                  <c:v>9.5916999999999994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1-4DEF-97FB-41751FE94EC6}"/>
            </c:ext>
          </c:extLst>
        </c:ser>
        <c:ser>
          <c:idx val="1"/>
          <c:order val="1"/>
          <c:tx>
            <c:strRef>
              <c:f>工作表1!$Y$1</c:f>
              <c:strCache>
                <c:ptCount val="1"/>
                <c:pt idx="0">
                  <c:v>With Spatial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工作表1!$Y$2:$Y$4</c:f>
              <c:numCache>
                <c:formatCode>General</c:formatCode>
                <c:ptCount val="3"/>
                <c:pt idx="0">
                  <c:v>10.183999999999999</c:v>
                </c:pt>
                <c:pt idx="1">
                  <c:v>13.808</c:v>
                </c:pt>
                <c:pt idx="2">
                  <c:v>10.827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1-4DEF-97FB-41751FE94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4491375"/>
        <c:axId val="1212841999"/>
      </c:barChart>
      <c:catAx>
        <c:axId val="12844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2841999"/>
        <c:crosses val="autoZero"/>
        <c:auto val="1"/>
        <c:lblAlgn val="ctr"/>
        <c:lblOffset val="100"/>
        <c:noMultiLvlLbl val="0"/>
      </c:catAx>
      <c:valAx>
        <c:axId val="12128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(GB/s)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44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Store Throughput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工作表1!$AB$2:$AB$4</c:f>
              <c:numCache>
                <c:formatCode>General</c:formatCode>
                <c:ptCount val="3"/>
                <c:pt idx="0">
                  <c:v>15.500999999999999</c:v>
                </c:pt>
                <c:pt idx="1">
                  <c:v>14.586</c:v>
                </c:pt>
                <c:pt idx="2">
                  <c:v>8.0631000000000004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A-4A99-A501-5282DF10881D}"/>
            </c:ext>
          </c:extLst>
        </c:ser>
        <c:ser>
          <c:idx val="1"/>
          <c:order val="1"/>
          <c:tx>
            <c:strRef>
              <c:f>工作表1!$AC$1</c:f>
              <c:strCache>
                <c:ptCount val="1"/>
                <c:pt idx="0">
                  <c:v>With Spatial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工作表1!$AC$2:$AC$4</c:f>
              <c:numCache>
                <c:formatCode>General</c:formatCode>
                <c:ptCount val="3"/>
                <c:pt idx="0">
                  <c:v>16.888999999999999</c:v>
                </c:pt>
                <c:pt idx="1">
                  <c:v>15.595000000000001</c:v>
                </c:pt>
                <c:pt idx="2">
                  <c:v>9.1273999999999997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A-4A99-A501-5282DF1088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4491375"/>
        <c:axId val="1212841999"/>
      </c:barChart>
      <c:catAx>
        <c:axId val="12844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2841999"/>
        <c:crosses val="autoZero"/>
        <c:auto val="1"/>
        <c:lblAlgn val="ctr"/>
        <c:lblOffset val="100"/>
        <c:noMultiLvlLbl val="0"/>
      </c:catAx>
      <c:valAx>
        <c:axId val="12128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(Mb/s)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44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300" b="0" i="0" baseline="0">
                <a:effectLst/>
              </a:rPr>
              <a:t>Performance Optimization</a:t>
            </a:r>
            <a:endParaRPr lang="zh-TW" altLang="zh-TW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CPU</c:v>
                </c:pt>
                <c:pt idx="1">
                  <c:v>GPU Baseline</c:v>
                </c:pt>
                <c:pt idx="2">
                  <c:v>Coalesced Memory Access</c:v>
                </c:pt>
                <c:pt idx="3">
                  <c:v>Shared Memory</c:v>
                </c:pt>
                <c:pt idx="4">
                  <c:v>Unroll</c:v>
                </c:pt>
              </c:strCache>
            </c:strRef>
          </c:cat>
          <c:val>
            <c:numRef>
              <c:f>工作表1!$B$2:$B$6</c:f>
              <c:numCache>
                <c:formatCode>General</c:formatCode>
                <c:ptCount val="5"/>
                <c:pt idx="0">
                  <c:v>700.51</c:v>
                </c:pt>
                <c:pt idx="1">
                  <c:v>2.06</c:v>
                </c:pt>
                <c:pt idx="2">
                  <c:v>0.52</c:v>
                </c:pt>
                <c:pt idx="3">
                  <c:v>0.38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3-4C24-95B8-3704FD815B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7657215"/>
        <c:axId val="1174085407"/>
      </c:barChart>
      <c:catAx>
        <c:axId val="12276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Optimization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4085407"/>
        <c:crosses val="autoZero"/>
        <c:auto val="1"/>
        <c:lblAlgn val="ctr"/>
        <c:lblOffset val="100"/>
        <c:noMultiLvlLbl val="0"/>
      </c:catAx>
      <c:valAx>
        <c:axId val="11740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76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Performance Optimization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工作表1!$B$2</c:f>
                  <c:strCache>
                    <c:ptCount val="1"/>
                    <c:pt idx="0">
                      <c:v>700.51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{A08F6EC5-63DA-43C1-8620-51DE4F4A2287}</c15:txfldGUID>
                      <c15:f>工作表1!$B$2</c15:f>
                      <c15:dlblFieldTableCache>
                        <c:ptCount val="1"/>
                        <c:pt idx="0">
                          <c:v>700.51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308-4D1D-89E8-8D58FC572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CPU</c:v>
                </c:pt>
                <c:pt idx="1">
                  <c:v>GPU Baseline</c:v>
                </c:pt>
                <c:pt idx="2">
                  <c:v>Coalesced Memory Access</c:v>
                </c:pt>
                <c:pt idx="3">
                  <c:v>Shared Memory</c:v>
                </c:pt>
                <c:pt idx="4">
                  <c:v>Unroll</c:v>
                </c:pt>
              </c:strCache>
            </c:strRef>
          </c:cat>
          <c:val>
            <c:numRef>
              <c:f>工作表1!$D$2:$D$6</c:f>
              <c:numCache>
                <c:formatCode>General</c:formatCode>
                <c:ptCount val="5"/>
                <c:pt idx="0">
                  <c:v>7.0050999999999997</c:v>
                </c:pt>
                <c:pt idx="1">
                  <c:v>2.06</c:v>
                </c:pt>
                <c:pt idx="2">
                  <c:v>0.52</c:v>
                </c:pt>
                <c:pt idx="3">
                  <c:v>0.38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8-4D1D-89E8-8D58FC5728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98652144"/>
        <c:axId val="2038871280"/>
      </c:barChart>
      <c:scatterChart>
        <c:scatterStyle val="lineMarker"/>
        <c:varyColors val="0"/>
        <c:ser>
          <c:idx val="1"/>
          <c:order val="1"/>
          <c:tx>
            <c:strRef>
              <c:f>工作表1!$B$8</c:f>
              <c:strCache>
                <c:ptCount val="1"/>
                <c:pt idx="0">
                  <c:v>調整時間座標</c:v>
                </c:pt>
              </c:strCache>
            </c:strRef>
          </c:tx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50CF83-3FA3-41E7-8C34-3DFEB4ACAB0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308-4D1D-89E8-8D58FC5728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1D342F-095B-4B84-85B1-9C80872DEAED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308-4D1D-89E8-8D58FC5728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E70A49-EF2D-4D2F-9A94-155C4C6ECFB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308-4D1D-89E8-8D58FC5728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23B828-9364-434A-A9B0-85737420FCF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308-4D1D-89E8-8D58FC5728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03157D-7D93-4FBD-AC9E-F71820DB6DB0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308-4D1D-89E8-8D58FC5728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73EE0D-4A48-4F2D-8995-2A973F904B1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308-4D1D-89E8-8D58FC5728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F74F7F-C360-462E-9403-8B56F8766BD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308-4D1D-89E8-8D58FC5728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612C96-5CFD-4B54-B58F-E6F460EB2B85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08-4D1D-89E8-8D58FC572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1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工作表1!$A$9:$A$16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工作表1!$B$9:$B$16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工作表1!$C$9:$C$16</c15:f>
                <c15:dlblRangeCach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308-4D1D-89E8-8D58FC5728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98652144"/>
        <c:axId val="2038871280"/>
      </c:scatterChart>
      <c:catAx>
        <c:axId val="199865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Optimization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8871280"/>
        <c:crosses val="autoZero"/>
        <c:auto val="1"/>
        <c:lblAlgn val="ctr"/>
        <c:lblOffset val="100"/>
        <c:noMultiLvlLbl val="0"/>
      </c:catAx>
      <c:valAx>
        <c:axId val="2038871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Time (s)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26149752114319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9986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Performance Optimization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With Spatial Information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TW"/>
                      <a:t>675.02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9E-45C4-8C15-13AEFE837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CPU</c:v>
                </c:pt>
                <c:pt idx="1">
                  <c:v>GPU Baseline</c:v>
                </c:pt>
                <c:pt idx="2">
                  <c:v>Coalesced Memory Access</c:v>
                </c:pt>
                <c:pt idx="3">
                  <c:v>Shared Memory</c:v>
                </c:pt>
                <c:pt idx="4">
                  <c:v>Unroll</c:v>
                </c:pt>
              </c:strCache>
            </c:strRef>
          </c:cat>
          <c:val>
            <c:numRef>
              <c:f>工作表1!$F$2:$F$6</c:f>
              <c:numCache>
                <c:formatCode>General</c:formatCode>
                <c:ptCount val="5"/>
                <c:pt idx="0">
                  <c:v>6.5502000000000002</c:v>
                </c:pt>
                <c:pt idx="1">
                  <c:v>1.85</c:v>
                </c:pt>
                <c:pt idx="2">
                  <c:v>0.5</c:v>
                </c:pt>
                <c:pt idx="3">
                  <c:v>0.37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E-45C4-8C15-13AEFE837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98652144"/>
        <c:axId val="2038871280"/>
      </c:barChart>
      <c:scatterChart>
        <c:scatterStyle val="lineMarker"/>
        <c:varyColors val="0"/>
        <c:ser>
          <c:idx val="1"/>
          <c:order val="1"/>
          <c:tx>
            <c:strRef>
              <c:f>工作表1!$B$8</c:f>
              <c:strCache>
                <c:ptCount val="1"/>
                <c:pt idx="0">
                  <c:v>調整時間座標</c:v>
                </c:pt>
              </c:strCache>
            </c:strRef>
          </c:tx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BBC15B-A6BA-4136-8CC5-18E31B6F5F61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9E-45C4-8C15-13AEFE8374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1EFC7E-B084-4F41-88CD-6BFEFC0F8A31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9E-45C4-8C15-13AEFE8374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65AEEA-0DCD-4F53-866F-78B1E7D29A54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9E-45C4-8C15-13AEFE8374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7B89DB-4D38-40FB-B941-F152B64BE806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9E-45C4-8C15-13AEFE8374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9F525F-1446-43CD-908C-3A3224B8793A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9E-45C4-8C15-13AEFE83749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C9A285-B53D-445C-A724-DCC62D251F1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9E-45C4-8C15-13AEFE83749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EF97C2-88B3-48D8-B8A2-65983469B23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69E-45C4-8C15-13AEFE83749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35FCFF-9DD0-4771-A5CE-A4900533E857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9E-45C4-8C15-13AEFE837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1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工作表1!$A$9:$A$16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工作表1!$B$9:$B$16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工作表1!$C$9:$C$16</c15:f>
                <c15:dlblRangeCach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69E-45C4-8C15-13AEFE8374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98652144"/>
        <c:axId val="2038871280"/>
      </c:scatterChart>
      <c:catAx>
        <c:axId val="199865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Optimization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8871280"/>
        <c:crosses val="autoZero"/>
        <c:auto val="1"/>
        <c:lblAlgn val="ctr"/>
        <c:lblOffset val="100"/>
        <c:noMultiLvlLbl val="0"/>
      </c:catAx>
      <c:valAx>
        <c:axId val="2038871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baseline="0">
                    <a:effectLst/>
                  </a:rPr>
                  <a:t>Time (s)</a:t>
                </a:r>
                <a:endParaRPr lang="zh-TW" altLang="zh-TW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26149752114319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9986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工作表1!$G$2:$G$6</c:f>
              <c:strCache>
                <c:ptCount val="5"/>
                <c:pt idx="0">
                  <c:v>CPU</c:v>
                </c:pt>
                <c:pt idx="1">
                  <c:v>GPU Baseline</c:v>
                </c:pt>
                <c:pt idx="2">
                  <c:v>Coalesced Memory Access</c:v>
                </c:pt>
                <c:pt idx="3">
                  <c:v>Shared Memory</c:v>
                </c:pt>
                <c:pt idx="4">
                  <c:v>Unroll</c:v>
                </c:pt>
              </c:strCache>
            </c:strRef>
          </c:cat>
          <c:val>
            <c:numRef>
              <c:f>工作表1!$I$2:$I$6</c:f>
              <c:numCache>
                <c:formatCode>0.00_);[Red]\(0.00\)</c:formatCode>
                <c:ptCount val="5"/>
                <c:pt idx="0">
                  <c:v>1</c:v>
                </c:pt>
                <c:pt idx="1">
                  <c:v>354.06486486486483</c:v>
                </c:pt>
                <c:pt idx="2">
                  <c:v>1310.04</c:v>
                </c:pt>
                <c:pt idx="3">
                  <c:v>1770.3243243243244</c:v>
                </c:pt>
                <c:pt idx="4">
                  <c:v>2112.9677419354839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C-4899-BCC2-855BE63A57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651215"/>
        <c:axId val="1231371151"/>
      </c:lineChart>
      <c:catAx>
        <c:axId val="1227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Optimization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1371151"/>
        <c:crosses val="autoZero"/>
        <c:auto val="1"/>
        <c:lblAlgn val="ctr"/>
        <c:lblOffset val="100"/>
        <c:noMultiLvlLbl val="0"/>
      </c:catAx>
      <c:valAx>
        <c:axId val="12313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r>
                  <a:rPr lang="en-US" altLang="zh-TW" baseline="0"/>
                  <a:t> Up (Factor)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76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工作表1!$D$1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TW"/>
                      <a:t>700.51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E6-40CD-BC0E-80A3686BDD22}"/>
                </c:ext>
              </c:extLst>
            </c:dLbl>
            <c:dLbl>
              <c:idx val="2"/>
              <c:layout>
                <c:manualLayout>
                  <c:x val="-8.3333333333333332E-3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4D9-4803-8DFF-23C1AFA6E90E}"/>
                </c:ext>
              </c:extLst>
            </c:dLbl>
            <c:dLbl>
              <c:idx val="3"/>
              <c:layout>
                <c:manualLayout>
                  <c:x val="-5.5555555555555558E-3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4D9-4803-8DFF-23C1AFA6E90E}"/>
                </c:ext>
              </c:extLst>
            </c:dLbl>
            <c:dLbl>
              <c:idx val="4"/>
              <c:layout>
                <c:manualLayout>
                  <c:x val="-2.7777777777778798E-3"/>
                  <c:y val="2.31481481481480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4D9-4803-8DFF-23C1AFA6E90E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CPU</c:v>
                </c:pt>
                <c:pt idx="1">
                  <c:v>GPU Baseline</c:v>
                </c:pt>
                <c:pt idx="2">
                  <c:v>Coalesced Memory Access</c:v>
                </c:pt>
                <c:pt idx="3">
                  <c:v>Shared Memory</c:v>
                </c:pt>
                <c:pt idx="4">
                  <c:v>Unroll</c:v>
                </c:pt>
              </c:strCache>
            </c:strRef>
          </c:cat>
          <c:val>
            <c:numRef>
              <c:f>工作表1!$D$2:$D$6</c:f>
              <c:numCache>
                <c:formatCode>General</c:formatCode>
                <c:ptCount val="5"/>
                <c:pt idx="0">
                  <c:v>7.0050999999999997</c:v>
                </c:pt>
                <c:pt idx="1">
                  <c:v>2.06</c:v>
                </c:pt>
                <c:pt idx="2">
                  <c:v>0.52</c:v>
                </c:pt>
                <c:pt idx="3">
                  <c:v>0.38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9-4803-8DFF-23C1AFA6E90E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With Spatial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645664233933356E-2"/>
                  <c:y val="9.2592968305324763E-3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655.02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D9-4803-8DFF-23C1AFA6E90E}"/>
                </c:ext>
              </c:extLst>
            </c:dLbl>
            <c:dLbl>
              <c:idx val="1"/>
              <c:layout>
                <c:manualLayout>
                  <c:x val="8.3333333333333332E-3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D9-4803-8DFF-23C1AFA6E90E}"/>
                </c:ext>
              </c:extLst>
            </c:dLbl>
            <c:dLbl>
              <c:idx val="2"/>
              <c:layout>
                <c:manualLayout>
                  <c:x val="2.7777777777777779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D9-4803-8DFF-23C1AFA6E90E}"/>
                </c:ext>
              </c:extLst>
            </c:dLbl>
            <c:dLbl>
              <c:idx val="3"/>
              <c:layout>
                <c:manualLayout>
                  <c:x val="0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D9-4803-8DFF-23C1AFA6E90E}"/>
                </c:ext>
              </c:extLst>
            </c:dLbl>
            <c:dLbl>
              <c:idx val="4"/>
              <c:layout>
                <c:manualLayout>
                  <c:x val="2.777777777777676E-3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4D9-4803-8DFF-23C1AFA6E90E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CPU</c:v>
                </c:pt>
                <c:pt idx="1">
                  <c:v>GPU Baseline</c:v>
                </c:pt>
                <c:pt idx="2">
                  <c:v>Coalesced Memory Access</c:v>
                </c:pt>
                <c:pt idx="3">
                  <c:v>Shared Memory</c:v>
                </c:pt>
                <c:pt idx="4">
                  <c:v>Unroll</c:v>
                </c:pt>
              </c:strCache>
            </c:strRef>
          </c:cat>
          <c:val>
            <c:numRef>
              <c:f>工作表1!$F$2:$F$6</c:f>
              <c:numCache>
                <c:formatCode>General</c:formatCode>
                <c:ptCount val="5"/>
                <c:pt idx="0">
                  <c:v>6.5502000000000002</c:v>
                </c:pt>
                <c:pt idx="1">
                  <c:v>1.85</c:v>
                </c:pt>
                <c:pt idx="2">
                  <c:v>0.5</c:v>
                </c:pt>
                <c:pt idx="3">
                  <c:v>0.37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D9-4803-8DFF-23C1AFA6E9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8978191"/>
        <c:axId val="1024083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工作表1!$D$1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工作表1!$A$2:$A$6</c15:sqref>
                        </c15:formulaRef>
                      </c:ext>
                    </c:extLst>
                    <c:strCache>
                      <c:ptCount val="5"/>
                      <c:pt idx="0">
                        <c:v>CPU</c:v>
                      </c:pt>
                      <c:pt idx="1">
                        <c:v>GPU Baseline</c:v>
                      </c:pt>
                      <c:pt idx="2">
                        <c:v>Coalesced Memory Access</c:v>
                      </c:pt>
                      <c:pt idx="3">
                        <c:v>Shared Memory</c:v>
                      </c:pt>
                      <c:pt idx="4">
                        <c:v>Unroll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7.0050999999999997</c:v>
                      </c:pt>
                      <c:pt idx="1">
                        <c:v>2.06</c:v>
                      </c:pt>
                      <c:pt idx="2">
                        <c:v>0.52</c:v>
                      </c:pt>
                      <c:pt idx="3">
                        <c:v>0.38</c:v>
                      </c:pt>
                      <c:pt idx="4">
                        <c:v>0.33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D9-4803-8DFF-23C1AFA6E90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工作表1!$F$1</c15:sqref>
                        </c15:formulaRef>
                      </c:ext>
                    </c:extLst>
                    <c:strCache>
                      <c:ptCount val="1"/>
                      <c:pt idx="0">
                        <c:v>With Spatial Information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工作表1!$A$2:$A$6</c15:sqref>
                        </c15:formulaRef>
                      </c:ext>
                    </c:extLst>
                    <c:strCache>
                      <c:ptCount val="5"/>
                      <c:pt idx="0">
                        <c:v>CPU</c:v>
                      </c:pt>
                      <c:pt idx="1">
                        <c:v>GPU Baseline</c:v>
                      </c:pt>
                      <c:pt idx="2">
                        <c:v>Coalesced Memory Access</c:v>
                      </c:pt>
                      <c:pt idx="3">
                        <c:v>Shared Memory</c:v>
                      </c:pt>
                      <c:pt idx="4">
                        <c:v>Unroll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6.5502000000000002</c:v>
                      </c:pt>
                      <c:pt idx="1">
                        <c:v>1.85</c:v>
                      </c:pt>
                      <c:pt idx="2">
                        <c:v>0.5</c:v>
                      </c:pt>
                      <c:pt idx="3">
                        <c:v>0.37</c:v>
                      </c:pt>
                      <c:pt idx="4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D9-4803-8DFF-23C1AFA6E90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工作表1!$C$8</c15:sqref>
                        </c15:formulaRef>
                      </c:ext>
                    </c:extLst>
                    <c:strCache>
                      <c:ptCount val="1"/>
                      <c:pt idx="0">
                        <c:v>時間座標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E6467408-7636-4EFB-A287-E5C2282E08E4}" type="CELLRANGE">
                            <a:rPr lang="en-US" altLang="zh-TW"/>
                            <a:pPr/>
                            <a:t>[CELLRANGE]</a:t>
                          </a:fld>
                          <a:endParaRPr lang="zh-TW" alt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A4D9-4803-8DFF-23C1AFA6E90E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72F96D5D-34B2-40DF-86FF-A54A6B55220A}" type="CELLRANGE">
                            <a:rPr lang="en-US" altLang="zh-TW"/>
                            <a:pPr/>
                            <a:t>[CELLRANGE]</a:t>
                          </a:fld>
                          <a:endParaRPr lang="zh-TW" alt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A4D9-4803-8DFF-23C1AFA6E90E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647C8DDD-5170-4B91-99C8-AC4044431660}" type="CELLRANGE">
                            <a:rPr lang="en-US" altLang="zh-TW"/>
                            <a:pPr/>
                            <a:t>[CELLRANGE]</a:t>
                          </a:fld>
                          <a:endParaRPr lang="zh-TW" alt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A4D9-4803-8DFF-23C1AFA6E90E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EDD4AB07-C628-4422-A82A-8F3FF52900CC}" type="CELLRANGE">
                            <a:rPr lang="en-US" altLang="zh-TW"/>
                            <a:pPr/>
                            <a:t>[CELLRANGE]</a:t>
                          </a:fld>
                          <a:endParaRPr lang="zh-TW" alt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A4D9-4803-8DFF-23C1AFA6E90E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D851D542-397A-427A-BE2C-42BD903F802C}" type="CELLRANGE">
                            <a:rPr lang="en-US" altLang="zh-TW"/>
                            <a:pPr/>
                            <a:t>[CELLRANGE]</a:t>
                          </a:fld>
                          <a:endParaRPr lang="zh-TW" alt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A4D9-4803-8DFF-23C1AFA6E90E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5A70E019-B760-4109-A8ED-75F3C840BD0B}" type="CELLRANGE">
                            <a:rPr lang="en-US" altLang="zh-TW"/>
                            <a:pPr/>
                            <a:t>[CELLRANGE]</a:t>
                          </a:fld>
                          <a:endParaRPr lang="zh-TW" alt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A4D9-4803-8DFF-23C1AFA6E90E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4BB9570C-CE58-4608-9653-9960D891BC15}" type="CELLRANGE">
                            <a:rPr lang="en-US" altLang="zh-TW"/>
                            <a:pPr/>
                            <a:t>[CELLRANGE]</a:t>
                          </a:fld>
                          <a:endParaRPr lang="zh-TW" alt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A4D9-4803-8DFF-23C1AFA6E90E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9FB0DC12-447D-494F-8D37-DC42909D632A}" type="CELLRANGE">
                            <a:rPr lang="en-US" altLang="zh-TW"/>
                            <a:pPr/>
                            <a:t>[CELLRANGE]</a:t>
                          </a:fld>
                          <a:endParaRPr lang="zh-TW" alt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A4D9-4803-8DFF-23C1AFA6E90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0"/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工作表1!$C$9:$C$17</c15:f>
                      <c15:dlblRangeCache>
                        <c:ptCount val="9"/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400</c:v>
                        </c:pt>
                        <c:pt idx="5">
                          <c:v>500</c:v>
                        </c:pt>
                        <c:pt idx="6">
                          <c:v>600</c:v>
                        </c:pt>
                        <c:pt idx="7">
                          <c:v>700</c:v>
                        </c:pt>
                        <c:pt idx="8">
                          <c:v>800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2-A4D9-4803-8DFF-23C1AFA6E90E}"/>
                  </c:ext>
                </c:extLst>
              </c15:ser>
            </c15:filteredBarSeries>
          </c:ext>
        </c:extLst>
      </c:barChart>
      <c:catAx>
        <c:axId val="11889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083663"/>
        <c:crosses val="autoZero"/>
        <c:auto val="1"/>
        <c:lblAlgn val="ctr"/>
        <c:lblOffset val="100"/>
        <c:tickLblSkip val="1"/>
        <c:noMultiLvlLbl val="0"/>
      </c:catAx>
      <c:valAx>
        <c:axId val="1024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89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</a:t>
            </a:r>
            <a:r>
              <a:rPr lang="en-US" altLang="zh-TW" baseline="0"/>
              <a:t> Up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0507031057906743E-2"/>
                  <c:y val="3.157319741609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6D-4D48-8C19-1FADEF610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工作表1!$A$2:$A$6</c:f>
              <c:strCache>
                <c:ptCount val="5"/>
                <c:pt idx="0">
                  <c:v>CPU</c:v>
                </c:pt>
                <c:pt idx="1">
                  <c:v>GPU Baseline</c:v>
                </c:pt>
                <c:pt idx="2">
                  <c:v>Coalesced Memory Access</c:v>
                </c:pt>
                <c:pt idx="3">
                  <c:v>Shared Memory</c:v>
                </c:pt>
                <c:pt idx="4">
                  <c:v>Unroll</c:v>
                </c:pt>
              </c:strCache>
            </c:strRef>
          </c:cat>
          <c:val>
            <c:numRef>
              <c:f>工作表1!$H$2:$H$6</c:f>
              <c:numCache>
                <c:formatCode>0.00_);[Red]\(0.00\)</c:formatCode>
                <c:ptCount val="5"/>
                <c:pt idx="0" formatCode="0.0_);[Red]\(0.0\)">
                  <c:v>1</c:v>
                </c:pt>
                <c:pt idx="1">
                  <c:v>340.05339805825241</c:v>
                </c:pt>
                <c:pt idx="2">
                  <c:v>1347.1346153846152</c:v>
                </c:pt>
                <c:pt idx="3">
                  <c:v>1843.4473684210525</c:v>
                </c:pt>
                <c:pt idx="4">
                  <c:v>2122.7575757575755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D-4D48-8C19-1FADEF610FB6}"/>
            </c:ext>
          </c:extLst>
        </c:ser>
        <c:ser>
          <c:idx val="1"/>
          <c:order val="1"/>
          <c:tx>
            <c:strRef>
              <c:f>工作表1!$I$1</c:f>
              <c:strCache>
                <c:ptCount val="1"/>
                <c:pt idx="0">
                  <c:v>With Spatial Information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6D-4D48-8C19-1FADEF610FB6}"/>
                </c:ext>
              </c:extLst>
            </c:dLbl>
            <c:dLbl>
              <c:idx val="1"/>
              <c:layout>
                <c:manualLayout>
                  <c:x val="-5.0507031057906743E-2"/>
                  <c:y val="-5.14984750102502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6D-4D48-8C19-1FADEF610FB6}"/>
                </c:ext>
              </c:extLst>
            </c:dLbl>
            <c:dLbl>
              <c:idx val="2"/>
              <c:layout>
                <c:manualLayout>
                  <c:x val="-4.0588462466332305E-2"/>
                  <c:y val="4.1486153762478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6D-4D48-8C19-1FADEF610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工作表1!$A$2:$A$6</c:f>
              <c:strCache>
                <c:ptCount val="5"/>
                <c:pt idx="0">
                  <c:v>CPU</c:v>
                </c:pt>
                <c:pt idx="1">
                  <c:v>GPU Baseline</c:v>
                </c:pt>
                <c:pt idx="2">
                  <c:v>Coalesced Memory Access</c:v>
                </c:pt>
                <c:pt idx="3">
                  <c:v>Shared Memory</c:v>
                </c:pt>
                <c:pt idx="4">
                  <c:v>Unroll</c:v>
                </c:pt>
              </c:strCache>
            </c:strRef>
          </c:cat>
          <c:val>
            <c:numRef>
              <c:f>工作表1!$I$2:$I$6</c:f>
              <c:numCache>
                <c:formatCode>0.00_);[Red]\(0.00\)</c:formatCode>
                <c:ptCount val="5"/>
                <c:pt idx="0">
                  <c:v>1</c:v>
                </c:pt>
                <c:pt idx="1">
                  <c:v>354.06486486486483</c:v>
                </c:pt>
                <c:pt idx="2">
                  <c:v>1310.04</c:v>
                </c:pt>
                <c:pt idx="3">
                  <c:v>1770.3243243243244</c:v>
                </c:pt>
                <c:pt idx="4">
                  <c:v>2112.9677419354839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D-4D48-8C19-1FADEF610F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9384575"/>
        <c:axId val="1196101135"/>
      </c:lineChart>
      <c:catAx>
        <c:axId val="1279384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6101135"/>
        <c:crosses val="autoZero"/>
        <c:auto val="1"/>
        <c:lblAlgn val="ctr"/>
        <c:lblOffset val="100"/>
        <c:noMultiLvlLbl val="0"/>
      </c:catAx>
      <c:valAx>
        <c:axId val="11961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r>
                  <a:rPr lang="en-US" altLang="zh-TW" baseline="0"/>
                  <a:t> Up (Fctor)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93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Performance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工作表1!$L$1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工作表1!$L$2:$L$4</c:f>
              <c:numCache>
                <c:formatCode>General</c:formatCode>
                <c:ptCount val="3"/>
                <c:pt idx="0">
                  <c:v>6.0205811138014527</c:v>
                </c:pt>
                <c:pt idx="1">
                  <c:v>7.2881002087682676</c:v>
                </c:pt>
                <c:pt idx="2">
                  <c:v>7.7339449541284413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F-426F-83F7-CACFDB87F350}"/>
            </c:ext>
          </c:extLst>
        </c:ser>
        <c:ser>
          <c:idx val="1"/>
          <c:order val="1"/>
          <c:tx>
            <c:strRef>
              <c:f>工作表1!$M$1</c:f>
              <c:strCache>
                <c:ptCount val="1"/>
                <c:pt idx="0">
                  <c:v>With Spatial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F8F-426F-83F7-CACFDB87F350}"/>
                </c:ext>
              </c:extLst>
            </c:dLbl>
            <c:dLbl>
              <c:idx val="1"/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F8F-426F-83F7-CACFDB87F350}"/>
                </c:ext>
              </c:extLst>
            </c:dLbl>
            <c:dLbl>
              <c:idx val="2"/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F8F-426F-83F7-CACFDB87F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工作表1!$M$2:$M$4</c:f>
              <c:numCache>
                <c:formatCode>General</c:formatCode>
                <c:ptCount val="3"/>
                <c:pt idx="0">
                  <c:v>5.8097477554510473</c:v>
                </c:pt>
                <c:pt idx="1">
                  <c:v>8.0812211981566815</c:v>
                </c:pt>
                <c:pt idx="2">
                  <c:v>8.0219378427787937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F-426F-83F7-CACFDB87F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4491375"/>
        <c:axId val="1212841999"/>
      </c:barChart>
      <c:catAx>
        <c:axId val="12844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2841999"/>
        <c:crosses val="autoZero"/>
        <c:auto val="1"/>
        <c:lblAlgn val="ctr"/>
        <c:lblOffset val="100"/>
        <c:noMultiLvlLbl val="0"/>
      </c:catAx>
      <c:valAx>
        <c:axId val="12128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 GOPS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44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 Load Throughput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工作表1!$P$2:$P$4</c:f>
              <c:numCache>
                <c:formatCode>General</c:formatCode>
                <c:ptCount val="3"/>
                <c:pt idx="0">
                  <c:v>978.64</c:v>
                </c:pt>
                <c:pt idx="1">
                  <c:v>989.81</c:v>
                </c:pt>
                <c:pt idx="2">
                  <c:v>1828.4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4E3D-A440-D0721E8C695A}"/>
            </c:ext>
          </c:extLst>
        </c:ser>
        <c:ser>
          <c:idx val="1"/>
          <c:order val="1"/>
          <c:tx>
            <c:strRef>
              <c:f>工作表1!$Q$1</c:f>
              <c:strCache>
                <c:ptCount val="1"/>
                <c:pt idx="0">
                  <c:v>With Spatial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工作表1!$K$2:$K$4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工作表1!$Q$2:$Q$4</c:f>
              <c:numCache>
                <c:formatCode>General</c:formatCode>
                <c:ptCount val="3"/>
                <c:pt idx="0">
                  <c:v>999.4</c:v>
                </c:pt>
                <c:pt idx="1">
                  <c:v>1019.9</c:v>
                </c:pt>
                <c:pt idx="2">
                  <c:v>1882.4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D-4E3D-A440-D0721E8C69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4491375"/>
        <c:axId val="1212841999"/>
      </c:barChart>
      <c:catAx>
        <c:axId val="12844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2841999"/>
        <c:crosses val="autoZero"/>
        <c:auto val="1"/>
        <c:lblAlgn val="ctr"/>
        <c:lblOffset val="100"/>
        <c:noMultiLvlLbl val="0"/>
      </c:catAx>
      <c:valAx>
        <c:axId val="12128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 (GB/s)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44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627771</xdr:colOff>
      <xdr:row>25</xdr:row>
      <xdr:rowOff>17686</xdr:rowOff>
    </xdr:from>
    <xdr:to>
      <xdr:col>9</xdr:col>
      <xdr:colOff>387576</xdr:colOff>
      <xdr:row>38</xdr:row>
      <xdr:rowOff>69038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A8293F6-96ED-43EC-9CC0-CEF7E3351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168089</xdr:colOff>
      <xdr:row>11</xdr:row>
      <xdr:rowOff>141194</xdr:rowOff>
    </xdr:from>
    <xdr:to>
      <xdr:col>10</xdr:col>
      <xdr:colOff>302559</xdr:colOff>
      <xdr:row>24</xdr:row>
      <xdr:rowOff>116541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8560ECF-92CC-4C1B-BA6F-0BBF82BF3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431993</xdr:colOff>
      <xdr:row>48</xdr:row>
      <xdr:rowOff>131943</xdr:rowOff>
    </xdr:from>
    <xdr:to>
      <xdr:col>3</xdr:col>
      <xdr:colOff>129435</xdr:colOff>
      <xdr:row>49</xdr:row>
      <xdr:rowOff>32910</xdr:rowOff>
    </xdr:to>
    <xdr:sp macro="" textlink="">
      <xdr:nvSpPr>
        <xdr:cNvPr id="7" name="平行四邊形 6">
          <a:extLst>
            <a:ext uri="{FF2B5EF4-FFF2-40B4-BE49-F238E27FC236}">
              <a16:creationId xmlns:a16="http://schemas.microsoft.com/office/drawing/2014/main" id="{ED79816D-17E3-4853-A663-2297C0AC1516}"/>
            </a:ext>
          </a:extLst>
        </xdr:cNvPr>
        <xdr:cNvSpPr/>
      </xdr:nvSpPr>
      <xdr:spPr>
        <a:xfrm rot="10010547">
          <a:off x="1799111" y="10351708"/>
          <a:ext cx="381000" cy="113878"/>
        </a:xfrm>
        <a:prstGeom prst="parallelogram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605117</xdr:colOff>
      <xdr:row>42</xdr:row>
      <xdr:rowOff>51547</xdr:rowOff>
    </xdr:from>
    <xdr:to>
      <xdr:col>9</xdr:col>
      <xdr:colOff>572345</xdr:colOff>
      <xdr:row>55</xdr:row>
      <xdr:rowOff>156882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10322558-3A69-4D2C-9223-4EDE1396B450}"/>
            </a:ext>
          </a:extLst>
        </xdr:cNvPr>
        <xdr:cNvGrpSpPr/>
      </xdr:nvGrpSpPr>
      <xdr:grpSpPr>
        <a:xfrm>
          <a:off x="1974336" y="8802641"/>
          <a:ext cx="5235743" cy="2814007"/>
          <a:chOff x="829235" y="9016253"/>
          <a:chExt cx="4752139" cy="2873188"/>
        </a:xfrm>
      </xdr:grpSpPr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557BE525-704A-491E-BB32-EF6794A6194C}"/>
              </a:ext>
            </a:extLst>
          </xdr:cNvPr>
          <xdr:cNvGraphicFramePr/>
        </xdr:nvGraphicFramePr>
        <xdr:xfrm>
          <a:off x="829235" y="9016253"/>
          <a:ext cx="4752139" cy="2873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9" name="直線接點 8">
            <a:extLst>
              <a:ext uri="{FF2B5EF4-FFF2-40B4-BE49-F238E27FC236}">
                <a16:creationId xmlns:a16="http://schemas.microsoft.com/office/drawing/2014/main" id="{D4D405A3-6C48-4890-BD1C-6D7071D3C410}"/>
              </a:ext>
            </a:extLst>
          </xdr:cNvPr>
          <xdr:cNvCxnSpPr/>
        </xdr:nvCxnSpPr>
        <xdr:spPr>
          <a:xfrm flipV="1">
            <a:off x="1137889" y="10376647"/>
            <a:ext cx="168088" cy="6723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333CCFCD-E9A3-474B-92DD-31C32948A14B}"/>
              </a:ext>
            </a:extLst>
          </xdr:cNvPr>
          <xdr:cNvCxnSpPr/>
        </xdr:nvCxnSpPr>
        <xdr:spPr>
          <a:xfrm flipV="1">
            <a:off x="1140530" y="10445665"/>
            <a:ext cx="168088" cy="6723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249816</xdr:colOff>
      <xdr:row>48</xdr:row>
      <xdr:rowOff>121902</xdr:rowOff>
    </xdr:from>
    <xdr:to>
      <xdr:col>5</xdr:col>
      <xdr:colOff>12381</xdr:colOff>
      <xdr:row>49</xdr:row>
      <xdr:rowOff>8256</xdr:rowOff>
    </xdr:to>
    <xdr:sp macro="" textlink="">
      <xdr:nvSpPr>
        <xdr:cNvPr id="2" name="平行四邊形 1">
          <a:extLst>
            <a:ext uri="{FF2B5EF4-FFF2-40B4-BE49-F238E27FC236}">
              <a16:creationId xmlns:a16="http://schemas.microsoft.com/office/drawing/2014/main" id="{276747A2-8A43-4F88-9B1A-2251D385DFB3}"/>
            </a:ext>
          </a:extLst>
        </xdr:cNvPr>
        <xdr:cNvSpPr/>
      </xdr:nvSpPr>
      <xdr:spPr>
        <a:xfrm rot="10108297">
          <a:off x="2679381" y="10458598"/>
          <a:ext cx="369957" cy="101701"/>
        </a:xfrm>
        <a:prstGeom prst="parallelogram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966848</xdr:colOff>
      <xdr:row>42</xdr:row>
      <xdr:rowOff>42022</xdr:rowOff>
    </xdr:from>
    <xdr:to>
      <xdr:col>17</xdr:col>
      <xdr:colOff>248494</xdr:colOff>
      <xdr:row>55</xdr:row>
      <xdr:rowOff>147357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211E15C0-B104-4EBC-8446-ADC18C956E1F}"/>
            </a:ext>
          </a:extLst>
        </xdr:cNvPr>
        <xdr:cNvGrpSpPr/>
      </xdr:nvGrpSpPr>
      <xdr:grpSpPr>
        <a:xfrm>
          <a:off x="7604582" y="8793116"/>
          <a:ext cx="5091896" cy="2814007"/>
          <a:chOff x="6155177" y="8851827"/>
          <a:chExt cx="4752139" cy="2873188"/>
        </a:xfrm>
      </xdr:grpSpPr>
      <xdr:graphicFrame macro="">
        <xdr:nvGraphicFramePr>
          <xdr:cNvPr id="13" name="圖表 12">
            <a:extLst>
              <a:ext uri="{FF2B5EF4-FFF2-40B4-BE49-F238E27FC236}">
                <a16:creationId xmlns:a16="http://schemas.microsoft.com/office/drawing/2014/main" id="{16E8983F-C99A-4AE8-B597-F34F4D766440}"/>
              </a:ext>
            </a:extLst>
          </xdr:cNvPr>
          <xdr:cNvGraphicFramePr/>
        </xdr:nvGraphicFramePr>
        <xdr:xfrm>
          <a:off x="6155177" y="8851827"/>
          <a:ext cx="4752139" cy="2873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4" name="直線接點 13">
            <a:extLst>
              <a:ext uri="{FF2B5EF4-FFF2-40B4-BE49-F238E27FC236}">
                <a16:creationId xmlns:a16="http://schemas.microsoft.com/office/drawing/2014/main" id="{DA0FE568-9D38-4666-BF89-02C5DB61FA14}"/>
              </a:ext>
            </a:extLst>
          </xdr:cNvPr>
          <xdr:cNvCxnSpPr/>
        </xdr:nvCxnSpPr>
        <xdr:spPr>
          <a:xfrm flipV="1">
            <a:off x="6479342" y="10221894"/>
            <a:ext cx="168088" cy="6723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7113406-B0D5-439D-9615-C1679F1A7401}"/>
              </a:ext>
            </a:extLst>
          </xdr:cNvPr>
          <xdr:cNvCxnSpPr/>
        </xdr:nvCxnSpPr>
        <xdr:spPr>
          <a:xfrm flipV="1">
            <a:off x="6481984" y="10290911"/>
            <a:ext cx="168088" cy="6723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212406</xdr:colOff>
      <xdr:row>48</xdr:row>
      <xdr:rowOff>133500</xdr:rowOff>
    </xdr:from>
    <xdr:to>
      <xdr:col>11</xdr:col>
      <xdr:colOff>660771</xdr:colOff>
      <xdr:row>49</xdr:row>
      <xdr:rowOff>19854</xdr:rowOff>
    </xdr:to>
    <xdr:sp macro="" textlink="">
      <xdr:nvSpPr>
        <xdr:cNvPr id="16" name="平行四邊形 15">
          <a:extLst>
            <a:ext uri="{FF2B5EF4-FFF2-40B4-BE49-F238E27FC236}">
              <a16:creationId xmlns:a16="http://schemas.microsoft.com/office/drawing/2014/main" id="{A8BB71B6-14BE-4CCC-8F76-5EFDD351BC0A}"/>
            </a:ext>
          </a:extLst>
        </xdr:cNvPr>
        <xdr:cNvSpPr/>
      </xdr:nvSpPr>
      <xdr:spPr>
        <a:xfrm rot="10108297">
          <a:off x="8775381" y="10191900"/>
          <a:ext cx="448365" cy="95904"/>
        </a:xfrm>
        <a:prstGeom prst="parallelogram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236055</xdr:colOff>
      <xdr:row>38</xdr:row>
      <xdr:rowOff>51352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1A7CAE6-79C8-4736-8A59-77965C92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412324</xdr:colOff>
      <xdr:row>49</xdr:row>
      <xdr:rowOff>76836</xdr:rowOff>
    </xdr:from>
    <xdr:to>
      <xdr:col>3</xdr:col>
      <xdr:colOff>600727</xdr:colOff>
      <xdr:row>50</xdr:row>
      <xdr:rowOff>1467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A5AB45FB-1FA2-4194-BDAD-0F9B8EC1AF1B}"/>
            </a:ext>
          </a:extLst>
        </xdr:cNvPr>
        <xdr:cNvGrpSpPr/>
      </xdr:nvGrpSpPr>
      <xdr:grpSpPr>
        <a:xfrm>
          <a:off x="2466152" y="10286445"/>
          <a:ext cx="188403" cy="132991"/>
          <a:chOff x="1137889" y="10376647"/>
          <a:chExt cx="170729" cy="136253"/>
        </a:xfrm>
      </xdr:grpSpPr>
      <xdr:cxnSp macro="">
        <xdr:nvCxnSpPr>
          <xdr:cNvPr id="20" name="直線接點 19">
            <a:extLst>
              <a:ext uri="{FF2B5EF4-FFF2-40B4-BE49-F238E27FC236}">
                <a16:creationId xmlns:a16="http://schemas.microsoft.com/office/drawing/2014/main" id="{57E6CE7B-C110-4E7D-846B-E7CAC41AF574}"/>
              </a:ext>
            </a:extLst>
          </xdr:cNvPr>
          <xdr:cNvCxnSpPr/>
        </xdr:nvCxnSpPr>
        <xdr:spPr>
          <a:xfrm flipV="1">
            <a:off x="1137889" y="10376647"/>
            <a:ext cx="168088" cy="6723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直線接點 20">
            <a:extLst>
              <a:ext uri="{FF2B5EF4-FFF2-40B4-BE49-F238E27FC236}">
                <a16:creationId xmlns:a16="http://schemas.microsoft.com/office/drawing/2014/main" id="{60B16B50-61A0-41B8-8A7A-998DDC019916}"/>
              </a:ext>
            </a:extLst>
          </xdr:cNvPr>
          <xdr:cNvCxnSpPr/>
        </xdr:nvCxnSpPr>
        <xdr:spPr>
          <a:xfrm flipV="1">
            <a:off x="1140530" y="10445665"/>
            <a:ext cx="168088" cy="67235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400050</xdr:colOff>
      <xdr:row>7</xdr:row>
      <xdr:rowOff>180975</xdr:rowOff>
    </xdr:from>
    <xdr:to>
      <xdr:col>19</xdr:col>
      <xdr:colOff>171450</xdr:colOff>
      <xdr:row>20</xdr:row>
      <xdr:rowOff>200025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2AF1412-0E34-42E5-A5A3-543DE9225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155257</xdr:colOff>
      <xdr:row>13</xdr:row>
      <xdr:rowOff>85875</xdr:rowOff>
    </xdr:from>
    <xdr:to>
      <xdr:col>13</xdr:col>
      <xdr:colOff>603622</xdr:colOff>
      <xdr:row>13</xdr:row>
      <xdr:rowOff>181779</xdr:rowOff>
    </xdr:to>
    <xdr:sp macro="" textlink="">
      <xdr:nvSpPr>
        <xdr:cNvPr id="22" name="平行四邊形 21">
          <a:extLst>
            <a:ext uri="{FF2B5EF4-FFF2-40B4-BE49-F238E27FC236}">
              <a16:creationId xmlns:a16="http://schemas.microsoft.com/office/drawing/2014/main" id="{A760B315-54DD-4D19-8059-4D1650C39804}"/>
            </a:ext>
          </a:extLst>
        </xdr:cNvPr>
        <xdr:cNvSpPr/>
      </xdr:nvSpPr>
      <xdr:spPr>
        <a:xfrm rot="10108297">
          <a:off x="9880282" y="2810025"/>
          <a:ext cx="448365" cy="95904"/>
        </a:xfrm>
        <a:prstGeom prst="parallelogram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18</xdr:col>
      <xdr:colOff>317788</xdr:colOff>
      <xdr:row>25</xdr:row>
      <xdr:rowOff>161924</xdr:rowOff>
    </xdr:from>
    <xdr:to>
      <xdr:col>27</xdr:col>
      <xdr:colOff>189201</xdr:colOff>
      <xdr:row>44</xdr:row>
      <xdr:rowOff>4762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C086935-CE3C-4EC0-91A9-34414F062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131617</xdr:colOff>
      <xdr:row>6</xdr:row>
      <xdr:rowOff>139411</xdr:rowOff>
    </xdr:from>
    <xdr:to>
      <xdr:col>26</xdr:col>
      <xdr:colOff>591416</xdr:colOff>
      <xdr:row>19</xdr:row>
      <xdr:rowOff>158461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9CD052E-0E8C-4552-BB9F-B02A1EC92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204107</xdr:colOff>
      <xdr:row>6</xdr:row>
      <xdr:rowOff>163285</xdr:rowOff>
    </xdr:from>
    <xdr:to>
      <xdr:col>33</xdr:col>
      <xdr:colOff>663906</xdr:colOff>
      <xdr:row>19</xdr:row>
      <xdr:rowOff>182335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1AD97CD-986E-4F60-8572-2569BFC99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299357</xdr:colOff>
      <xdr:row>21</xdr:row>
      <xdr:rowOff>68036</xdr:rowOff>
    </xdr:from>
    <xdr:to>
      <xdr:col>34</xdr:col>
      <xdr:colOff>78798</xdr:colOff>
      <xdr:row>34</xdr:row>
      <xdr:rowOff>87086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C2E4B7AD-0C85-47FD-91F5-8FB689FD6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299357</xdr:colOff>
      <xdr:row>35</xdr:row>
      <xdr:rowOff>68036</xdr:rowOff>
    </xdr:from>
    <xdr:to>
      <xdr:col>34</xdr:col>
      <xdr:colOff>78798</xdr:colOff>
      <xdr:row>48</xdr:row>
      <xdr:rowOff>87086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6783C1D-7939-4BE2-BF84-66FCBE3AC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340178</xdr:colOff>
      <xdr:row>49</xdr:row>
      <xdr:rowOff>40821</xdr:rowOff>
    </xdr:from>
    <xdr:to>
      <xdr:col>34</xdr:col>
      <xdr:colOff>119619</xdr:colOff>
      <xdr:row>62</xdr:row>
      <xdr:rowOff>59871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7130F2A-7A23-4411-AE5E-29EE79EB8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0.03611</cdr:x>
      <cdr:y>0.41088</cdr:y>
    </cdr:from>
    <cdr:to>
      <cdr:x>0.07558</cdr:x>
      <cdr:y>0.43502</cdr:y>
    </cdr:to>
    <cdr:cxnSp macro="">
      <cdr:nvCxnSpPr>
        <cdr:cNvPr id="2" name="直線接點 1">
          <a:extLst xmlns:a="http://schemas.openxmlformats.org/drawingml/2006/main">
            <a:ext uri="{FF2B5EF4-FFF2-40B4-BE49-F238E27FC236}">
              <a16:creationId xmlns:a16="http://schemas.microsoft.com/office/drawing/2014/main" id="{07113406-B0D5-439D-9615-C1679F1A7401}"/>
            </a:ext>
          </a:extLst>
        </cdr:cNvPr>
        <cdr:cNvCxnSpPr/>
      </cdr:nvCxnSpPr>
      <cdr:spPr>
        <a:xfrm xmlns:a="http://schemas.openxmlformats.org/drawingml/2006/main" flipV="1">
          <a:off x="165100" y="1127125"/>
          <a:ext cx="180442" cy="6621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0.03611</cdr:x>
      <cdr:y>0.44213</cdr:y>
    </cdr:from>
    <cdr:to>
      <cdr:x>0.07558</cdr:x>
      <cdr:y>0.46627</cdr:y>
    </cdr:to>
    <cdr:cxnSp macro="">
      <cdr:nvCxnSpPr>
        <cdr:cNvPr id="3" name="直線接點 2">
          <a:extLst xmlns:a="http://schemas.openxmlformats.org/drawingml/2006/main">
            <a:ext uri="{FF2B5EF4-FFF2-40B4-BE49-F238E27FC236}">
              <a16:creationId xmlns:a16="http://schemas.microsoft.com/office/drawing/2014/main" id="{FF7864A1-0EBB-4BDC-9C52-B5A20DF5DBCD}"/>
            </a:ext>
          </a:extLst>
        </cdr:cNvPr>
        <cdr:cNvCxnSpPr/>
      </cdr:nvCxnSpPr>
      <cdr:spPr>
        <a:xfrm xmlns:a="http://schemas.openxmlformats.org/drawingml/2006/main" flipV="1">
          <a:off x="165100" y="1212850"/>
          <a:ext cx="180442" cy="6621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8B3E-9393-4E68-AB3D-E3A4F33BA6BA}">
  <dimension ref="A1:AC59"/>
  <sheetViews>
    <sheetView tabSelected="1" topLeftCell="I6" zoomScale="160" zoomScaleNormal="160" workbookViewId="0">
      <selection activeCell="U25" sqref="U25"/>
    </sheetView>
  </sheetViews>
  <sheetFormatPr defaultRowHeight="16.5" x14ac:dyDescent="0.25"/>
  <cols>
    <col min="5" max="5" width="13.125" customWidth="1"/>
    <col min="6" max="6" width="11.125" customWidth="1"/>
    <col min="10" max="10" width="13.375" bestFit="1" customWidth="1"/>
  </cols>
  <sheetData>
    <row r="1" spans="1:29" x14ac:dyDescent="0.25">
      <c r="B1" t="s">
        <v>5</v>
      </c>
      <c r="C1" t="s">
        <v>12</v>
      </c>
      <c r="D1" t="s">
        <v>18</v>
      </c>
      <c r="E1" t="s">
        <v>17</v>
      </c>
      <c r="F1" t="s">
        <v>19</v>
      </c>
      <c r="H1" t="s">
        <v>18</v>
      </c>
      <c r="I1" t="s">
        <v>20</v>
      </c>
      <c r="K1" t="s">
        <v>6</v>
      </c>
      <c r="L1" t="s">
        <v>21</v>
      </c>
      <c r="M1" t="s">
        <v>20</v>
      </c>
      <c r="O1" t="s">
        <v>6</v>
      </c>
      <c r="P1" t="s">
        <v>21</v>
      </c>
      <c r="Q1" t="s">
        <v>20</v>
      </c>
      <c r="S1" t="s">
        <v>6</v>
      </c>
      <c r="T1" t="s">
        <v>21</v>
      </c>
      <c r="U1" t="s">
        <v>20</v>
      </c>
      <c r="W1" t="s">
        <v>6</v>
      </c>
      <c r="X1" t="s">
        <v>21</v>
      </c>
      <c r="Y1" t="s">
        <v>20</v>
      </c>
      <c r="AA1" t="s">
        <v>6</v>
      </c>
      <c r="AB1" t="s">
        <v>21</v>
      </c>
      <c r="AC1" t="s">
        <v>20</v>
      </c>
    </row>
    <row r="2" spans="1:29" x14ac:dyDescent="0.25">
      <c r="A2" t="s">
        <v>2</v>
      </c>
      <c r="B2">
        <v>700.51</v>
      </c>
      <c r="C2">
        <v>100</v>
      </c>
      <c r="D2">
        <v>7.0050999999999997</v>
      </c>
      <c r="E2">
        <v>655.02</v>
      </c>
      <c r="F2">
        <v>6.5502000000000002</v>
      </c>
      <c r="G2" t="s">
        <v>2</v>
      </c>
      <c r="H2" s="2">
        <v>1</v>
      </c>
      <c r="I2" s="1">
        <f>E2/E2</f>
        <v>1</v>
      </c>
      <c r="K2">
        <v>8</v>
      </c>
      <c r="L2">
        <f>99460000000/16.52/1000000000</f>
        <v>6.0205811138014527</v>
      </c>
      <c r="M2">
        <f>135890000000/23.39/1000000000</f>
        <v>5.8097477554510473</v>
      </c>
      <c r="O2">
        <v>8</v>
      </c>
      <c r="P2">
        <v>978.64</v>
      </c>
      <c r="Q2">
        <v>999.4</v>
      </c>
      <c r="S2">
        <v>8</v>
      </c>
      <c r="T2">
        <v>11.72</v>
      </c>
      <c r="U2">
        <v>12.769</v>
      </c>
      <c r="W2">
        <v>8</v>
      </c>
      <c r="X2">
        <v>9.3469999999999995</v>
      </c>
      <c r="Y2">
        <v>10.183999999999999</v>
      </c>
      <c r="AA2">
        <v>8</v>
      </c>
      <c r="AB2">
        <v>15.500999999999999</v>
      </c>
      <c r="AC2">
        <v>16.888999999999999</v>
      </c>
    </row>
    <row r="3" spans="1:29" x14ac:dyDescent="0.25">
      <c r="A3" t="s">
        <v>3</v>
      </c>
      <c r="B3">
        <v>2.06</v>
      </c>
      <c r="C3">
        <v>1</v>
      </c>
      <c r="D3">
        <v>2.06</v>
      </c>
      <c r="E3">
        <v>1.85</v>
      </c>
      <c r="F3">
        <v>1.85</v>
      </c>
      <c r="G3" t="s">
        <v>3</v>
      </c>
      <c r="H3" s="1">
        <f>B2/B3</f>
        <v>340.05339805825241</v>
      </c>
      <c r="I3" s="1">
        <f>E2/E3</f>
        <v>354.06486486486483</v>
      </c>
      <c r="K3">
        <v>16</v>
      </c>
      <c r="L3">
        <f>104730000000/14.37/1000000000</f>
        <v>7.2881002087682676</v>
      </c>
      <c r="M3">
        <f>140290000000/17.36/1000000000</f>
        <v>8.0812211981566815</v>
      </c>
      <c r="O3">
        <v>16</v>
      </c>
      <c r="P3">
        <v>989.81</v>
      </c>
      <c r="Q3">
        <v>1019.9</v>
      </c>
      <c r="S3">
        <v>16</v>
      </c>
      <c r="T3">
        <v>11.506</v>
      </c>
      <c r="U3">
        <v>12.302</v>
      </c>
      <c r="W3">
        <v>16</v>
      </c>
      <c r="X3">
        <v>12.914</v>
      </c>
      <c r="Y3">
        <v>13.808</v>
      </c>
      <c r="AA3">
        <v>16</v>
      </c>
      <c r="AB3">
        <v>14.586</v>
      </c>
      <c r="AC3">
        <v>15.595000000000001</v>
      </c>
    </row>
    <row r="4" spans="1:29" x14ac:dyDescent="0.25">
      <c r="A4" t="s">
        <v>4</v>
      </c>
      <c r="B4">
        <v>0.52</v>
      </c>
      <c r="C4">
        <v>1</v>
      </c>
      <c r="D4">
        <v>0.52</v>
      </c>
      <c r="E4">
        <v>0.5</v>
      </c>
      <c r="F4">
        <v>0.5</v>
      </c>
      <c r="G4" t="s">
        <v>4</v>
      </c>
      <c r="H4" s="1">
        <f>B2/B4</f>
        <v>1347.1346153846152</v>
      </c>
      <c r="I4" s="1">
        <f>E2/E4</f>
        <v>1310.04</v>
      </c>
      <c r="K4">
        <v>32</v>
      </c>
      <c r="L4">
        <f>109590000000/14.17/1000000000</f>
        <v>7.7339449541284413</v>
      </c>
      <c r="M4">
        <f>131640000000/16.41/1000000000</f>
        <v>8.0219378427787937</v>
      </c>
      <c r="O4">
        <v>32</v>
      </c>
      <c r="P4">
        <v>1828.4</v>
      </c>
      <c r="Q4">
        <v>1882.4</v>
      </c>
      <c r="S4">
        <v>32</v>
      </c>
      <c r="T4">
        <v>22.027999999999999</v>
      </c>
      <c r="U4">
        <v>23.411000000000001</v>
      </c>
      <c r="W4">
        <v>32</v>
      </c>
      <c r="X4">
        <v>9.5916999999999994</v>
      </c>
      <c r="Y4">
        <v>10.827</v>
      </c>
      <c r="AA4">
        <v>32</v>
      </c>
      <c r="AB4">
        <v>8.0631000000000004</v>
      </c>
      <c r="AC4">
        <v>9.1273999999999997</v>
      </c>
    </row>
    <row r="5" spans="1:29" x14ac:dyDescent="0.25">
      <c r="A5" t="s">
        <v>1</v>
      </c>
      <c r="B5">
        <v>0.38</v>
      </c>
      <c r="C5">
        <v>1</v>
      </c>
      <c r="D5">
        <v>0.38</v>
      </c>
      <c r="E5">
        <v>0.37</v>
      </c>
      <c r="F5">
        <v>0.37</v>
      </c>
      <c r="G5" t="s">
        <v>1</v>
      </c>
      <c r="H5" s="1">
        <f>B2/B5</f>
        <v>1843.4473684210525</v>
      </c>
      <c r="I5" s="1">
        <f>E2/E5</f>
        <v>1770.3243243243244</v>
      </c>
      <c r="L5" t="s">
        <v>7</v>
      </c>
      <c r="P5" t="s">
        <v>8</v>
      </c>
      <c r="T5" t="s">
        <v>9</v>
      </c>
      <c r="X5" t="s">
        <v>10</v>
      </c>
      <c r="AB5" t="s">
        <v>11</v>
      </c>
    </row>
    <row r="6" spans="1:29" x14ac:dyDescent="0.25">
      <c r="A6" t="s">
        <v>0</v>
      </c>
      <c r="B6">
        <v>0.33</v>
      </c>
      <c r="C6">
        <v>1</v>
      </c>
      <c r="D6">
        <v>0.33</v>
      </c>
      <c r="E6">
        <v>0.31</v>
      </c>
      <c r="F6">
        <v>0.31</v>
      </c>
      <c r="G6" t="s">
        <v>0</v>
      </c>
      <c r="H6" s="1">
        <f>B2/B6</f>
        <v>2122.7575757575755</v>
      </c>
      <c r="I6" s="1">
        <f>E2/E6</f>
        <v>2112.9677419354839</v>
      </c>
    </row>
    <row r="8" spans="1:29" x14ac:dyDescent="0.25">
      <c r="A8" t="s">
        <v>15</v>
      </c>
      <c r="B8" t="s">
        <v>13</v>
      </c>
      <c r="C8" t="s">
        <v>14</v>
      </c>
      <c r="I8" t="s">
        <v>6</v>
      </c>
    </row>
    <row r="9" spans="1:29" x14ac:dyDescent="0.25">
      <c r="A9">
        <v>0</v>
      </c>
      <c r="B9">
        <v>0</v>
      </c>
      <c r="C9">
        <v>0</v>
      </c>
      <c r="I9">
        <v>8</v>
      </c>
    </row>
    <row r="10" spans="1:29" x14ac:dyDescent="0.25">
      <c r="A10">
        <v>0</v>
      </c>
      <c r="B10">
        <v>1</v>
      </c>
      <c r="C10">
        <v>1</v>
      </c>
      <c r="I10">
        <v>16</v>
      </c>
    </row>
    <row r="11" spans="1:29" x14ac:dyDescent="0.25">
      <c r="A11">
        <v>0</v>
      </c>
      <c r="B11">
        <v>2</v>
      </c>
      <c r="C11">
        <v>2</v>
      </c>
      <c r="I11">
        <v>32</v>
      </c>
    </row>
    <row r="12" spans="1:29" x14ac:dyDescent="0.25">
      <c r="A12">
        <v>0</v>
      </c>
      <c r="B12">
        <v>3</v>
      </c>
      <c r="C12">
        <v>3</v>
      </c>
    </row>
    <row r="13" spans="1:29" x14ac:dyDescent="0.25">
      <c r="A13">
        <v>0</v>
      </c>
      <c r="B13">
        <v>4</v>
      </c>
      <c r="C13">
        <v>400</v>
      </c>
    </row>
    <row r="14" spans="1:29" x14ac:dyDescent="0.25">
      <c r="A14">
        <v>0</v>
      </c>
      <c r="B14">
        <v>5</v>
      </c>
      <c r="C14">
        <v>500</v>
      </c>
    </row>
    <row r="15" spans="1:29" x14ac:dyDescent="0.25">
      <c r="A15">
        <v>0</v>
      </c>
      <c r="B15">
        <v>6</v>
      </c>
      <c r="C15">
        <v>600</v>
      </c>
    </row>
    <row r="16" spans="1:29" x14ac:dyDescent="0.25">
      <c r="A16">
        <v>0</v>
      </c>
      <c r="B16">
        <v>7</v>
      </c>
      <c r="C16">
        <v>700</v>
      </c>
    </row>
    <row r="17" spans="3:3" x14ac:dyDescent="0.25">
      <c r="C17">
        <v>800</v>
      </c>
    </row>
    <row r="59" spans="3:3" x14ac:dyDescent="0.25">
      <c r="C59" t="s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70E0-7C7E-4608-A4C7-A5AD23D376F7}">
  <dimension ref="A1:D5"/>
  <sheetViews>
    <sheetView workbookViewId="0"/>
  </sheetViews>
  <sheetFormatPr defaultRowHeight="16.5" x14ac:dyDescent="0.25"/>
  <sheetData>
    <row r="1" spans="1:4" x14ac:dyDescent="0.25">
      <c r="A1">
        <v>1</v>
      </c>
      <c r="B1">
        <v>2</v>
      </c>
      <c r="C1">
        <v>1</v>
      </c>
    </row>
    <row r="2" spans="1:4" x14ac:dyDescent="0.25">
      <c r="A2">
        <v>1</v>
      </c>
      <c r="B2">
        <v>1</v>
      </c>
      <c r="C2">
        <v>5</v>
      </c>
    </row>
    <row r="3" spans="1:4" x14ac:dyDescent="0.25">
      <c r="A3">
        <v>4</v>
      </c>
      <c r="B3">
        <v>3</v>
      </c>
      <c r="C3">
        <v>2</v>
      </c>
    </row>
    <row r="5" spans="1:4" x14ac:dyDescent="0.25">
      <c r="D5">
        <f>SUM(A1:C3)/9</f>
        <v>2.2222222222222223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ykchen</dc:creator>
  <cp:lastModifiedBy>ykchen</cp:lastModifiedBy>
  <dcterms:created xsi:type="dcterms:W3CDTF">2023-12-31T14:26:01Z</dcterms:created>
  <dcterms:modified xsi:type="dcterms:W3CDTF">2024-01-06T14:43:23Z</dcterms:modified>
</cp:coreProperties>
</file>