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N11" i="1" l="1"/>
  <c r="M10" i="1"/>
  <c r="M11" i="1"/>
  <c r="M9" i="1"/>
  <c r="L11" i="1"/>
  <c r="L10" i="1"/>
  <c r="L9" i="1"/>
  <c r="F10" i="1"/>
  <c r="F9" i="1"/>
  <c r="F11" i="1"/>
  <c r="N10" i="1"/>
  <c r="N9" i="1"/>
</calcChain>
</file>

<file path=xl/sharedStrings.xml><?xml version="1.0" encoding="utf-8"?>
<sst xmlns="http://schemas.openxmlformats.org/spreadsheetml/2006/main" count="20" uniqueCount="18">
  <si>
    <t>v1.0.0</t>
  </si>
  <si>
    <t>v6.7.0</t>
  </si>
  <si>
    <t>v6.8.0 beta</t>
  </si>
  <si>
    <t>Mean Delay (s)</t>
  </si>
  <si>
    <t>StdDev (s)</t>
  </si>
  <si>
    <t>pionee v100</t>
  </si>
  <si>
    <t>overhead (%)</t>
  </si>
  <si>
    <t xml:space="preserve">v6.8.0 beta  </t>
  </si>
  <si>
    <t>SUMMARY:</t>
  </si>
  <si>
    <t>% Slower (x)</t>
  </si>
  <si>
    <t>RAW data:</t>
  </si>
  <si>
    <t>Pionner</t>
  </si>
  <si>
    <t>DJ Estrela</t>
  </si>
  <si>
    <t>Version</t>
  </si>
  <si>
    <t>Pages</t>
  </si>
  <si>
    <t>size (Mb)</t>
  </si>
  <si>
    <t>size, optimized (Mb)</t>
  </si>
  <si>
    <t>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</si>
</sst>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164" fontId="0" fillId="0" borderId="3" xfId="0" applyNumberFormat="1" applyBorder="1"/>
    <xf numFmtId="164" fontId="0" fillId="0" borderId="5" xfId="0" applyNumberFormat="1" applyBorder="1"/>
    <xf numFmtId="1" fontId="0" fillId="0" borderId="0" xfId="0" applyNumberFormat="1" applyBorder="1"/>
    <xf numFmtId="1" fontId="0" fillId="0" borderId="6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33"/>
  <sheetViews>
    <sheetView tabSelected="1" workbookViewId="0">
      <selection activeCell="K11" sqref="K11"/>
    </sheetView>
  </sheetViews>
  <sheetFormatPr defaultRowHeight="15" x14ac:dyDescent="0.25"/>
  <cols>
    <col min="3" max="3" width="18.5703125" customWidth="1"/>
    <col min="6" max="6" width="14.5703125" customWidth="1"/>
    <col min="7" max="7" width="17.28515625" customWidth="1"/>
    <col min="8" max="8" width="13.140625" customWidth="1"/>
    <col min="12" max="12" width="17.5703125" customWidth="1"/>
  </cols>
  <sheetData>
    <row r="6" spans="3:14" x14ac:dyDescent="0.25">
      <c r="C6" s="1" t="s">
        <v>8</v>
      </c>
    </row>
    <row r="8" spans="3:14" x14ac:dyDescent="0.25">
      <c r="C8" s="2"/>
      <c r="D8" s="6" t="s">
        <v>13</v>
      </c>
      <c r="E8" s="6" t="s">
        <v>14</v>
      </c>
      <c r="F8" s="6" t="s">
        <v>3</v>
      </c>
      <c r="G8" s="7" t="s">
        <v>17</v>
      </c>
      <c r="H8" s="6" t="s">
        <v>15</v>
      </c>
      <c r="I8" s="6" t="s">
        <v>16</v>
      </c>
      <c r="J8" s="3"/>
      <c r="L8" s="21" t="s">
        <v>4</v>
      </c>
      <c r="M8" s="22" t="s">
        <v>9</v>
      </c>
      <c r="N8" s="23" t="s">
        <v>6</v>
      </c>
    </row>
    <row r="9" spans="3:14" x14ac:dyDescent="0.25">
      <c r="C9" s="8" t="s">
        <v>11</v>
      </c>
      <c r="D9" s="5" t="s">
        <v>0</v>
      </c>
      <c r="E9" s="6">
        <v>14</v>
      </c>
      <c r="F9" s="14">
        <f>MEDIAN(D16:D39)</f>
        <v>18.38</v>
      </c>
      <c r="G9" s="7">
        <v>9312</v>
      </c>
      <c r="H9" s="6">
        <v>10985</v>
      </c>
      <c r="I9" s="6">
        <v>2762</v>
      </c>
      <c r="J9" s="3"/>
      <c r="L9" s="15">
        <f>_xlfn.STDEV.P(D16:D33)</f>
        <v>0.21165046271470037</v>
      </c>
      <c r="M9" s="16">
        <f>F9/$F$11</f>
        <v>5.8164556962025307</v>
      </c>
      <c r="N9" s="17">
        <f>100-I9%</f>
        <v>72.38</v>
      </c>
    </row>
    <row r="10" spans="3:14" x14ac:dyDescent="0.25">
      <c r="C10" s="8" t="s">
        <v>12</v>
      </c>
      <c r="D10" s="8" t="s">
        <v>1</v>
      </c>
      <c r="E10" s="3">
        <v>5</v>
      </c>
      <c r="F10" s="4">
        <f>MEDIAN(E16:E39)</f>
        <v>5.15</v>
      </c>
      <c r="G10" s="9">
        <v>9690</v>
      </c>
      <c r="H10" s="3">
        <v>5716</v>
      </c>
      <c r="I10" s="3">
        <v>2878</v>
      </c>
      <c r="J10" s="3"/>
      <c r="L10" s="15">
        <f>_xlfn.STDEV.P(E16:E33)</f>
        <v>0.21936777845030542</v>
      </c>
      <c r="M10" s="16">
        <f>F10/$F$11</f>
        <v>1.629746835443038</v>
      </c>
      <c r="N10" s="17">
        <f>100-I10%</f>
        <v>71.22</v>
      </c>
    </row>
    <row r="11" spans="3:14" x14ac:dyDescent="0.25">
      <c r="C11" s="10" t="s">
        <v>12</v>
      </c>
      <c r="D11" s="10" t="s">
        <v>2</v>
      </c>
      <c r="E11" s="11">
        <v>3</v>
      </c>
      <c r="F11" s="12">
        <f>MEDIAN(F16:F39)</f>
        <v>3.16</v>
      </c>
      <c r="G11" s="13">
        <v>10021</v>
      </c>
      <c r="H11" s="11">
        <v>4419</v>
      </c>
      <c r="I11" s="11">
        <v>2760</v>
      </c>
      <c r="J11" s="3"/>
      <c r="L11" s="18">
        <f>_xlfn.STDEV.P(F16:F33)</f>
        <v>0.17334045569412504</v>
      </c>
      <c r="M11" s="19">
        <f>F11/$F$11</f>
        <v>1</v>
      </c>
      <c r="N11" s="20">
        <f>100-I11%</f>
        <v>72.400000000000006</v>
      </c>
    </row>
    <row r="14" spans="3:14" x14ac:dyDescent="0.25">
      <c r="C14" s="1" t="s">
        <v>10</v>
      </c>
    </row>
    <row r="15" spans="3:14" x14ac:dyDescent="0.25">
      <c r="D15" t="s">
        <v>5</v>
      </c>
      <c r="E15" t="s">
        <v>1</v>
      </c>
      <c r="F15" t="s">
        <v>7</v>
      </c>
    </row>
    <row r="16" spans="3:14" x14ac:dyDescent="0.25">
      <c r="D16">
        <v>18.7</v>
      </c>
      <c r="E16">
        <v>4.8899999999999997</v>
      </c>
      <c r="F16">
        <v>3.24</v>
      </c>
    </row>
    <row r="17" spans="4:6" x14ac:dyDescent="0.25">
      <c r="D17">
        <v>18.38</v>
      </c>
      <c r="E17">
        <v>5.23</v>
      </c>
      <c r="F17">
        <v>3.06</v>
      </c>
    </row>
    <row r="18" spans="4:6" x14ac:dyDescent="0.25">
      <c r="D18">
        <v>18.260000000000002</v>
      </c>
      <c r="E18">
        <v>5.44</v>
      </c>
      <c r="F18">
        <v>3.3</v>
      </c>
    </row>
    <row r="19" spans="4:6" x14ac:dyDescent="0.25">
      <c r="D19">
        <v>18.07</v>
      </c>
      <c r="E19">
        <v>5.2</v>
      </c>
      <c r="F19">
        <v>3.12</v>
      </c>
    </row>
    <row r="20" spans="4:6" x14ac:dyDescent="0.25">
      <c r="D20">
        <v>18.399999999999999</v>
      </c>
      <c r="E20">
        <v>4.78</v>
      </c>
      <c r="F20">
        <v>3.44</v>
      </c>
    </row>
    <row r="21" spans="4:6" x14ac:dyDescent="0.25">
      <c r="D21">
        <v>18.7</v>
      </c>
      <c r="E21">
        <v>5.0999999999999996</v>
      </c>
      <c r="F21">
        <v>3.06</v>
      </c>
    </row>
    <row r="22" spans="4:6" x14ac:dyDescent="0.25">
      <c r="D22">
        <v>18.329999999999998</v>
      </c>
      <c r="F22">
        <v>3.22</v>
      </c>
    </row>
    <row r="23" spans="4:6" x14ac:dyDescent="0.25">
      <c r="F23">
        <v>2.68</v>
      </c>
    </row>
    <row r="24" spans="4:6" x14ac:dyDescent="0.25">
      <c r="F24">
        <v>3</v>
      </c>
    </row>
    <row r="25" spans="4:6" x14ac:dyDescent="0.25">
      <c r="F25">
        <v>3.01</v>
      </c>
    </row>
    <row r="26" spans="4:6" x14ac:dyDescent="0.25">
      <c r="F26">
        <v>3.21</v>
      </c>
    </row>
    <row r="27" spans="4:6" x14ac:dyDescent="0.25">
      <c r="F27">
        <v>3.03</v>
      </c>
    </row>
    <row r="28" spans="4:6" x14ac:dyDescent="0.25">
      <c r="F28">
        <v>3.2</v>
      </c>
    </row>
    <row r="29" spans="4:6" x14ac:dyDescent="0.25">
      <c r="F29">
        <v>2.96</v>
      </c>
    </row>
    <row r="30" spans="4:6" x14ac:dyDescent="0.25">
      <c r="F30">
        <v>3.2</v>
      </c>
    </row>
    <row r="31" spans="4:6" x14ac:dyDescent="0.25">
      <c r="F31">
        <v>3.43</v>
      </c>
    </row>
    <row r="32" spans="4:6" x14ac:dyDescent="0.25">
      <c r="F32">
        <v>3.08</v>
      </c>
    </row>
    <row r="33" spans="6:6" x14ac:dyDescent="0.25">
      <c r="F33">
        <v>3.2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2020-05-08T18:30:44Z</dcterms:modified>
</cp:coreProperties>
</file>