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john-my.sharepoint.com/personal/stephanierose_kilmartin_sja_org_uk/Documents/Desktop/"/>
    </mc:Choice>
  </mc:AlternateContent>
  <xr:revisionPtr revIDLastSave="0" documentId="8_{73680C9F-84F0-4A32-91B0-912D0BB95D4C}" xr6:coauthVersionLast="47" xr6:coauthVersionMax="47" xr10:uidLastSave="{00000000-0000-0000-0000-000000000000}"/>
  <bookViews>
    <workbookView xWindow="28680" yWindow="-120" windowWidth="29040" windowHeight="15840" xr2:uid="{0A1C9C1E-EB82-4B64-BE75-407696E42C20}"/>
  </bookViews>
  <sheets>
    <sheet name="dietdata" sheetId="1" r:id="rId1"/>
    <sheet name="Sheet1" sheetId="2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I4" i="1" l="1"/>
  <c r="I5" i="1"/>
  <c r="I6" i="1"/>
  <c r="I7" i="1"/>
  <c r="I8" i="1"/>
  <c r="J8" i="1" s="1"/>
  <c r="K8" i="1" s="1"/>
  <c r="I9" i="1"/>
  <c r="I10" i="1"/>
  <c r="I11" i="1"/>
  <c r="J11" i="1" s="1"/>
  <c r="K11" i="1" s="1"/>
  <c r="I12" i="1"/>
  <c r="I13" i="1"/>
  <c r="I14" i="1"/>
  <c r="I15" i="1"/>
  <c r="I16" i="1"/>
  <c r="J16" i="1" s="1"/>
  <c r="K16" i="1" s="1"/>
  <c r="I17" i="1"/>
  <c r="I18" i="1"/>
  <c r="I19" i="1"/>
  <c r="J19" i="1" s="1"/>
  <c r="K19" i="1" s="1"/>
  <c r="I20" i="1"/>
  <c r="I21" i="1"/>
  <c r="I22" i="1"/>
  <c r="I23" i="1"/>
  <c r="I24" i="1"/>
  <c r="J24" i="1" s="1"/>
  <c r="K24" i="1" s="1"/>
  <c r="I25" i="1"/>
  <c r="I26" i="1"/>
  <c r="I27" i="1"/>
  <c r="J27" i="1" s="1"/>
  <c r="K27" i="1" s="1"/>
  <c r="I28" i="1"/>
  <c r="I29" i="1"/>
  <c r="I30" i="1"/>
  <c r="I31" i="1"/>
  <c r="I32" i="1"/>
  <c r="J32" i="1" s="1"/>
  <c r="K32" i="1" s="1"/>
  <c r="I33" i="1"/>
  <c r="I34" i="1"/>
  <c r="I35" i="1"/>
  <c r="J35" i="1" s="1"/>
  <c r="K35" i="1" s="1"/>
  <c r="I36" i="1"/>
  <c r="I37" i="1"/>
  <c r="I38" i="1"/>
  <c r="I39" i="1"/>
  <c r="I40" i="1"/>
  <c r="J40" i="1" s="1"/>
  <c r="K40" i="1" s="1"/>
  <c r="I41" i="1"/>
  <c r="I42" i="1"/>
  <c r="I43" i="1"/>
  <c r="J43" i="1" s="1"/>
  <c r="K43" i="1" s="1"/>
  <c r="I44" i="1"/>
  <c r="I45" i="1"/>
  <c r="I46" i="1"/>
  <c r="I47" i="1"/>
  <c r="I48" i="1"/>
  <c r="J48" i="1" s="1"/>
  <c r="K48" i="1" s="1"/>
  <c r="I49" i="1"/>
  <c r="I50" i="1"/>
  <c r="I51" i="1"/>
  <c r="J51" i="1" s="1"/>
  <c r="K51" i="1" s="1"/>
  <c r="I52" i="1"/>
  <c r="I53" i="1"/>
  <c r="I54" i="1"/>
  <c r="I55" i="1"/>
  <c r="I56" i="1"/>
  <c r="J56" i="1" s="1"/>
  <c r="K56" i="1" s="1"/>
  <c r="I57" i="1"/>
  <c r="I58" i="1"/>
  <c r="I59" i="1"/>
  <c r="J59" i="1" s="1"/>
  <c r="K59" i="1" s="1"/>
  <c r="I60" i="1"/>
  <c r="I61" i="1"/>
  <c r="I62" i="1"/>
  <c r="I63" i="1"/>
  <c r="I64" i="1"/>
  <c r="J64" i="1" s="1"/>
  <c r="K64" i="1" s="1"/>
  <c r="I65" i="1"/>
  <c r="I66" i="1"/>
  <c r="I67" i="1"/>
  <c r="I68" i="1"/>
  <c r="I69" i="1"/>
  <c r="I70" i="1"/>
  <c r="I71" i="1"/>
  <c r="I72" i="1"/>
  <c r="J72" i="1" s="1"/>
  <c r="K72" i="1" s="1"/>
  <c r="I73" i="1"/>
  <c r="I74" i="1"/>
  <c r="I75" i="1"/>
  <c r="I76" i="1"/>
  <c r="I77" i="1"/>
  <c r="I78" i="1"/>
  <c r="I79" i="1"/>
  <c r="I80" i="1"/>
  <c r="J80" i="1" s="1"/>
  <c r="K80" i="1" s="1"/>
  <c r="I81" i="1"/>
  <c r="I82" i="1"/>
  <c r="I83" i="1"/>
  <c r="I84" i="1"/>
  <c r="I85" i="1"/>
  <c r="I86" i="1"/>
  <c r="I87" i="1"/>
  <c r="I88" i="1"/>
  <c r="J88" i="1" s="1"/>
  <c r="K88" i="1" s="1"/>
  <c r="I89" i="1"/>
  <c r="I90" i="1"/>
  <c r="I91" i="1"/>
  <c r="I92" i="1"/>
  <c r="I93" i="1"/>
  <c r="I94" i="1"/>
  <c r="I95" i="1"/>
  <c r="I96" i="1"/>
  <c r="J96" i="1" s="1"/>
  <c r="K96" i="1" s="1"/>
  <c r="I97" i="1"/>
  <c r="I98" i="1"/>
  <c r="I99" i="1"/>
  <c r="I100" i="1"/>
  <c r="I101" i="1"/>
  <c r="I102" i="1"/>
  <c r="I103" i="1"/>
  <c r="I104" i="1"/>
  <c r="J104" i="1" s="1"/>
  <c r="K104" i="1" s="1"/>
  <c r="I105" i="1"/>
  <c r="I106" i="1"/>
  <c r="I107" i="1"/>
  <c r="I108" i="1"/>
  <c r="I109" i="1"/>
  <c r="I110" i="1"/>
  <c r="I111" i="1"/>
  <c r="I112" i="1"/>
  <c r="J112" i="1" s="1"/>
  <c r="K112" i="1" s="1"/>
  <c r="I113" i="1"/>
  <c r="I114" i="1"/>
  <c r="I115" i="1"/>
  <c r="I116" i="1"/>
  <c r="I117" i="1"/>
  <c r="I118" i="1"/>
  <c r="I119" i="1"/>
  <c r="I120" i="1"/>
  <c r="J120" i="1" s="1"/>
  <c r="K120" i="1" s="1"/>
  <c r="I121" i="1"/>
  <c r="I122" i="1"/>
  <c r="I123" i="1"/>
  <c r="I124" i="1"/>
  <c r="I125" i="1"/>
  <c r="I126" i="1"/>
  <c r="I127" i="1"/>
  <c r="I128" i="1"/>
  <c r="J128" i="1" s="1"/>
  <c r="K128" i="1" s="1"/>
  <c r="I129" i="1"/>
  <c r="I130" i="1"/>
  <c r="I131" i="1"/>
  <c r="I132" i="1"/>
  <c r="I133" i="1"/>
  <c r="I134" i="1"/>
  <c r="I135" i="1"/>
  <c r="I136" i="1"/>
  <c r="J136" i="1" s="1"/>
  <c r="K136" i="1" s="1"/>
  <c r="I137" i="1"/>
  <c r="I138" i="1"/>
  <c r="I139" i="1"/>
  <c r="I140" i="1"/>
  <c r="I141" i="1"/>
  <c r="I142" i="1"/>
  <c r="I143" i="1"/>
  <c r="I144" i="1"/>
  <c r="J144" i="1" s="1"/>
  <c r="K144" i="1" s="1"/>
  <c r="I3" i="1"/>
  <c r="J3" i="1" s="1"/>
  <c r="K3" i="1" s="1"/>
  <c r="J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  <c r="J4" i="1"/>
  <c r="K4" i="1" s="1"/>
  <c r="J5" i="1"/>
  <c r="K5" i="1" s="1"/>
  <c r="J6" i="1"/>
  <c r="K6" i="1" s="1"/>
  <c r="J7" i="1"/>
  <c r="K7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7" i="1"/>
  <c r="K17" i="1" s="1"/>
  <c r="J18" i="1"/>
  <c r="K18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8" i="1"/>
  <c r="K28" i="1" s="1"/>
  <c r="J29" i="1"/>
  <c r="K29" i="1" s="1"/>
  <c r="J30" i="1"/>
  <c r="K30" i="1" s="1"/>
  <c r="J31" i="1"/>
  <c r="K31" i="1" s="1"/>
  <c r="J33" i="1"/>
  <c r="K33" i="1" s="1"/>
  <c r="J34" i="1"/>
  <c r="K34" i="1" s="1"/>
  <c r="J36" i="1"/>
  <c r="K36" i="1" s="1"/>
  <c r="J37" i="1"/>
  <c r="K37" i="1" s="1"/>
  <c r="J38" i="1"/>
  <c r="K38" i="1" s="1"/>
  <c r="J39" i="1"/>
  <c r="K39" i="1" s="1"/>
  <c r="J41" i="1"/>
  <c r="K41" i="1" s="1"/>
  <c r="J42" i="1"/>
  <c r="K42" i="1" s="1"/>
  <c r="J44" i="1"/>
  <c r="K44" i="1" s="1"/>
  <c r="J45" i="1"/>
  <c r="K45" i="1" s="1"/>
  <c r="J46" i="1"/>
  <c r="K46" i="1" s="1"/>
  <c r="J47" i="1"/>
  <c r="K47" i="1" s="1"/>
  <c r="J49" i="1"/>
  <c r="K49" i="1" s="1"/>
  <c r="J50" i="1"/>
  <c r="K50" i="1" s="1"/>
  <c r="J52" i="1"/>
  <c r="K52" i="1" s="1"/>
  <c r="J53" i="1"/>
  <c r="K53" i="1" s="1"/>
  <c r="J54" i="1"/>
  <c r="K54" i="1" s="1"/>
  <c r="J55" i="1"/>
  <c r="K55" i="1" s="1"/>
  <c r="J57" i="1"/>
  <c r="K57" i="1" s="1"/>
  <c r="J58" i="1"/>
  <c r="K58" i="1" s="1"/>
  <c r="J60" i="1"/>
  <c r="K60" i="1" s="1"/>
  <c r="J61" i="1"/>
  <c r="K61" i="1" s="1"/>
  <c r="J62" i="1"/>
  <c r="K62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K63" i="1" l="1"/>
</calcChain>
</file>

<file path=xl/sharedStrings.xml><?xml version="1.0" encoding="utf-8"?>
<sst xmlns="http://schemas.openxmlformats.org/spreadsheetml/2006/main" count="592" uniqueCount="18">
  <si>
    <t>Date</t>
  </si>
  <si>
    <t>weight_oz</t>
  </si>
  <si>
    <t>calories</t>
  </si>
  <si>
    <t>walk</t>
  </si>
  <si>
    <t>run</t>
  </si>
  <si>
    <t>weight</t>
  </si>
  <si>
    <t>exercise</t>
  </si>
  <si>
    <t>weight_dif_in_oz</t>
  </si>
  <si>
    <t>week_num</t>
  </si>
  <si>
    <t>Yes</t>
  </si>
  <si>
    <t>No</t>
  </si>
  <si>
    <t>weight_dif_in_g</t>
  </si>
  <si>
    <t>weight_loss_in_g_per_100_kcal_consumed</t>
  </si>
  <si>
    <t>weight_g</t>
  </si>
  <si>
    <t>Row Labels</t>
  </si>
  <si>
    <t>Grand Total</t>
  </si>
  <si>
    <t>Sum of weight_dif_in_k</t>
  </si>
  <si>
    <t>Count of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</si>
</sst>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Uni/PP/diet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-Rose Kilmartin" refreshedDate="45531.642640740742" createdVersion="8" refreshedVersion="8" minRefreshableVersion="3" recordCount="143" xr:uid="{DD76FE14-292A-4D4F-816A-5E333BC29A9E}">
  <cacheSource type="worksheet">
    <worksheetSource ref="A1:N144" sheet="calorie calc" r:id="rId2"/>
  </cacheSource>
  <cacheFields count="13">
    <cacheField name="Date" numFmtId="14">
      <sharedItems containsSemiMixedTypes="0" containsNonDate="0" containsDate="1" containsString="0" minDate="2018-07-30T00:00:00" maxDate="2018-12-20T00:00:00"/>
    </cacheField>
    <cacheField name="weight_oz" numFmtId="0">
      <sharedItems containsSemiMixedTypes="0" containsString="0" containsNumber="1" minValue="2628" maxValue="2768"/>
    </cacheField>
    <cacheField name="calories" numFmtId="0">
      <sharedItems containsSemiMixedTypes="0" containsString="0" containsNumber="1" minValue="1400" maxValue="9150"/>
    </cacheField>
    <cacheField name="walk" numFmtId="0">
      <sharedItems/>
    </cacheField>
    <cacheField name="run" numFmtId="0">
      <sharedItems/>
    </cacheField>
    <cacheField name="weight" numFmtId="0">
      <sharedItems/>
    </cacheField>
    <cacheField name="exercise" numFmtId="0">
      <sharedItems count="2">
        <s v="Yes"/>
        <s v="No"/>
      </sharedItems>
    </cacheField>
    <cacheField name="weight_g" numFmtId="0">
      <sharedItems containsSemiMixedTypes="0" containsString="0" containsNumber="1" minValue="74502.486000000004" maxValue="78471.415999999997"/>
    </cacheField>
    <cacheField name="weight_dif_in_oz" numFmtId="0">
      <sharedItems containsSemiMixedTypes="0" containsString="0" containsNumber="1" minValue="-58" maxValue="102"/>
    </cacheField>
    <cacheField name="weight_dif_in_g" numFmtId="0">
      <sharedItems containsSemiMixedTypes="0" containsString="0" containsNumber="1" minValue="-1644.271" maxValue="2891.6489999999999"/>
    </cacheField>
    <cacheField name="weight_dif_in_k" numFmtId="0">
      <sharedItems containsSemiMixedTypes="0" containsString="0" containsNumber="1" minValue="-1.644271" maxValue="2.8916489999999997"/>
    </cacheField>
    <cacheField name="weight_loss_in_g_per_100_kcal_consumed" numFmtId="0">
      <sharedItems containsSemiMixedTypes="0" containsString="0" containsNumber="1" minValue="-97.198285714285703" maxValue="47.989486714732415"/>
    </cacheField>
    <cacheField name="week_num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d v="2018-07-30T00:00:00"/>
    <n v="2726"/>
    <n v="1950"/>
    <s v="Yes"/>
    <s v="No"/>
    <s v="No"/>
    <x v="0"/>
    <n v="77280.736999999994"/>
    <n v="0"/>
    <n v="0"/>
    <n v="0"/>
    <n v="0"/>
    <x v="0"/>
  </r>
  <r>
    <d v="2018-07-31T00:00:00"/>
    <n v="2696"/>
    <n v="2600"/>
    <s v="No"/>
    <s v="No"/>
    <s v="No"/>
    <x v="1"/>
    <n v="76430.251999999993"/>
    <n v="-30"/>
    <n v="-850.48500000000001"/>
    <n v="-0.85048500000000005"/>
    <n v="-43.614615384615384"/>
    <x v="0"/>
  </r>
  <r>
    <d v="2018-08-01T00:00:00"/>
    <n v="2704"/>
    <n v="2500"/>
    <s v="Yes"/>
    <s v="No"/>
    <s v="No"/>
    <x v="0"/>
    <n v="76657.047999999995"/>
    <n v="8"/>
    <n v="226.79599999999999"/>
    <n v="0.226796"/>
    <n v="8.7229230769230774"/>
    <x v="0"/>
  </r>
  <r>
    <d v="2018-08-02T00:00:00"/>
    <n v="2704"/>
    <n v="1850"/>
    <s v="Yes"/>
    <s v="No"/>
    <s v="No"/>
    <x v="0"/>
    <n v="76657.047999999995"/>
    <n v="0"/>
    <n v="0"/>
    <n v="0"/>
    <n v="0"/>
    <x v="0"/>
  </r>
  <r>
    <d v="2018-08-03T00:00:00"/>
    <n v="2664"/>
    <n v="2900"/>
    <s v="Yes"/>
    <s v="No"/>
    <s v="No"/>
    <x v="0"/>
    <n v="75523.067999999999"/>
    <n v="-40"/>
    <n v="-1133.98"/>
    <n v="-1.13398"/>
    <n v="-61.296216216216216"/>
    <x v="0"/>
  </r>
  <r>
    <d v="2018-08-04T00:00:00"/>
    <n v="2678"/>
    <n v="3600"/>
    <s v="No"/>
    <s v="No"/>
    <s v="No"/>
    <x v="1"/>
    <n v="75919.960999999996"/>
    <n v="14"/>
    <n v="396.89299999999997"/>
    <n v="0.396893"/>
    <n v="13.685965517241378"/>
    <x v="0"/>
  </r>
  <r>
    <d v="2018-08-05T00:00:00"/>
    <n v="2692"/>
    <n v="2400"/>
    <s v="No"/>
    <s v="No"/>
    <s v="No"/>
    <x v="1"/>
    <n v="76316.853999999992"/>
    <n v="14"/>
    <n v="396.89299999999997"/>
    <n v="0.396893"/>
    <n v="11.024805555555554"/>
    <x v="0"/>
  </r>
  <r>
    <d v="2018-08-06T00:00:00"/>
    <n v="2690"/>
    <n v="3100"/>
    <s v="Yes"/>
    <s v="No"/>
    <s v="No"/>
    <x v="0"/>
    <n v="76260.154999999999"/>
    <n v="-2"/>
    <n v="-56.698999999999998"/>
    <n v="-5.6698999999999999E-2"/>
    <n v="-2.3624583333333331"/>
    <x v="1"/>
  </r>
  <r>
    <d v="2018-08-07T00:00:00"/>
    <n v="2696"/>
    <n v="2200"/>
    <s v="Yes"/>
    <s v="No"/>
    <s v="No"/>
    <x v="0"/>
    <n v="76430.251999999993"/>
    <n v="6"/>
    <n v="170.09699999999998"/>
    <n v="0.17009699999999997"/>
    <n v="5.4869999999999992"/>
    <x v="1"/>
  </r>
  <r>
    <d v="2018-08-08T00:00:00"/>
    <n v="2688"/>
    <n v="1800"/>
    <s v="Yes"/>
    <s v="No"/>
    <s v="No"/>
    <x v="0"/>
    <n v="76203.455999999991"/>
    <n v="-8"/>
    <n v="-226.79599999999999"/>
    <n v="-0.226796"/>
    <n v="-10.30890909090909"/>
    <x v="1"/>
  </r>
  <r>
    <d v="2018-08-09T00:00:00"/>
    <n v="2648"/>
    <n v="2300"/>
    <s v="Yes"/>
    <s v="No"/>
    <s v="No"/>
    <x v="0"/>
    <n v="75069.475999999995"/>
    <n v="-40"/>
    <n v="-1133.98"/>
    <n v="-1.13398"/>
    <n v="-62.998888888888892"/>
    <x v="1"/>
  </r>
  <r>
    <d v="2018-08-10T00:00:00"/>
    <n v="2630"/>
    <n v="3000"/>
    <s v="Yes"/>
    <s v="No"/>
    <s v="No"/>
    <x v="0"/>
    <n v="74559.184999999998"/>
    <n v="-18"/>
    <n v="-510.291"/>
    <n v="-0.51029100000000005"/>
    <n v="-22.186565217391305"/>
    <x v="1"/>
  </r>
  <r>
    <d v="2018-08-11T00:00:00"/>
    <n v="2642"/>
    <n v="4000"/>
    <s v="No"/>
    <s v="No"/>
    <s v="No"/>
    <x v="1"/>
    <n v="74899.379000000001"/>
    <n v="12"/>
    <n v="340.19399999999996"/>
    <n v="0.34019399999999994"/>
    <n v="11.339799999999999"/>
    <x v="1"/>
  </r>
  <r>
    <d v="2018-08-12T00:00:00"/>
    <n v="2676"/>
    <n v="2800"/>
    <s v="Yes"/>
    <s v="No"/>
    <s v="No"/>
    <x v="0"/>
    <n v="75863.262000000002"/>
    <n v="34"/>
    <n v="963.88299999999992"/>
    <n v="0.96388299999999993"/>
    <n v="24.097074999999997"/>
    <x v="1"/>
  </r>
  <r>
    <d v="2018-08-13T00:00:00"/>
    <n v="2664"/>
    <n v="2300"/>
    <s v="Yes"/>
    <s v="No"/>
    <s v="No"/>
    <x v="0"/>
    <n v="75523.067999999999"/>
    <n v="-12"/>
    <n v="-340.19399999999996"/>
    <n v="-0.34019399999999994"/>
    <n v="-12.149785714285713"/>
    <x v="2"/>
  </r>
  <r>
    <d v="2018-08-14T00:00:00"/>
    <n v="2662"/>
    <n v="2400"/>
    <s v="Yes"/>
    <s v="No"/>
    <s v="No"/>
    <x v="0"/>
    <n v="75466.368999999992"/>
    <n v="-2"/>
    <n v="-56.698999999999998"/>
    <n v="-5.6698999999999999E-2"/>
    <n v="-2.4651739130434782"/>
    <x v="2"/>
  </r>
  <r>
    <d v="2018-08-15T00:00:00"/>
    <n v="2658"/>
    <n v="2100"/>
    <s v="Yes"/>
    <s v="No"/>
    <s v="No"/>
    <x v="0"/>
    <n v="75352.97099999999"/>
    <n v="-4"/>
    <n v="-113.398"/>
    <n v="-0.113398"/>
    <n v="-4.7249166666666662"/>
    <x v="2"/>
  </r>
  <r>
    <d v="2018-08-16T00:00:00"/>
    <n v="2648"/>
    <n v="2450"/>
    <s v="Yes"/>
    <s v="No"/>
    <s v="No"/>
    <x v="0"/>
    <n v="75069.475999999995"/>
    <n v="-10"/>
    <n v="-283.495"/>
    <n v="-0.283495"/>
    <n v="-13.499761904761906"/>
    <x v="2"/>
  </r>
  <r>
    <d v="2018-08-17T00:00:00"/>
    <n v="2658"/>
    <n v="3400"/>
    <s v="Yes"/>
    <s v="No"/>
    <s v="No"/>
    <x v="0"/>
    <n v="75352.97099999999"/>
    <n v="10"/>
    <n v="283.495"/>
    <n v="0.283495"/>
    <n v="11.571224489795918"/>
    <x v="2"/>
  </r>
  <r>
    <d v="2018-08-18T00:00:00"/>
    <n v="2680"/>
    <n v="3600"/>
    <s v="No"/>
    <s v="Yes"/>
    <s v="No"/>
    <x v="0"/>
    <n v="75976.66"/>
    <n v="22"/>
    <n v="623.68899999999996"/>
    <n v="0.62368899999999994"/>
    <n v="18.343794117647057"/>
    <x v="2"/>
  </r>
  <r>
    <d v="2018-08-19T00:00:00"/>
    <n v="2694"/>
    <n v="4200"/>
    <s v="No"/>
    <s v="No"/>
    <s v="No"/>
    <x v="1"/>
    <n v="76373.553"/>
    <n v="14"/>
    <n v="396.89299999999997"/>
    <n v="0.396893"/>
    <n v="11.024805555555554"/>
    <x v="2"/>
  </r>
  <r>
    <d v="2018-08-20T00:00:00"/>
    <n v="2710"/>
    <n v="2000"/>
    <s v="Yes"/>
    <s v="No"/>
    <s v="No"/>
    <x v="0"/>
    <n v="76827.145000000004"/>
    <n v="16"/>
    <n v="453.59199999999998"/>
    <n v="0.453592"/>
    <n v="10.799809523809524"/>
    <x v="3"/>
  </r>
  <r>
    <d v="2018-08-21T00:00:00"/>
    <n v="2692"/>
    <n v="2150"/>
    <s v="Yes"/>
    <s v="No"/>
    <s v="No"/>
    <x v="0"/>
    <n v="76316.853999999992"/>
    <n v="-18"/>
    <n v="-510.291"/>
    <n v="-0.51029100000000005"/>
    <n v="-25.51455"/>
    <x v="3"/>
  </r>
  <r>
    <d v="2018-08-22T00:00:00"/>
    <n v="2672"/>
    <n v="2300"/>
    <s v="Yes"/>
    <s v="Yes"/>
    <s v="No"/>
    <x v="0"/>
    <n v="75749.864000000001"/>
    <n v="-20"/>
    <n v="-566.99"/>
    <n v="-0.56698999999999999"/>
    <n v="-26.371627906976745"/>
    <x v="3"/>
  </r>
  <r>
    <d v="2018-08-23T00:00:00"/>
    <n v="2646"/>
    <n v="2800"/>
    <s v="No"/>
    <s v="No"/>
    <s v="No"/>
    <x v="1"/>
    <n v="75012.777000000002"/>
    <n v="-26"/>
    <n v="-737.08699999999999"/>
    <n v="-0.73708699999999994"/>
    <n v="-32.047260869565214"/>
    <x v="3"/>
  </r>
  <r>
    <d v="2018-08-24T00:00:00"/>
    <n v="2648"/>
    <n v="2000"/>
    <s v="No"/>
    <s v="No"/>
    <s v="No"/>
    <x v="1"/>
    <n v="75069.475999999995"/>
    <n v="2"/>
    <n v="56.698999999999998"/>
    <n v="5.6698999999999999E-2"/>
    <n v="2.0249642857142858"/>
    <x v="3"/>
  </r>
  <r>
    <d v="2018-08-25T00:00:00"/>
    <n v="2642"/>
    <n v="4150"/>
    <s v="No"/>
    <s v="No"/>
    <s v="No"/>
    <x v="1"/>
    <n v="74899.379000000001"/>
    <n v="-6"/>
    <n v="-170.09699999999998"/>
    <n v="-0.17009699999999997"/>
    <n v="-8.5048499999999994"/>
    <x v="3"/>
  </r>
  <r>
    <d v="2018-08-26T00:00:00"/>
    <n v="2660"/>
    <n v="5400"/>
    <s v="Yes"/>
    <s v="No"/>
    <s v="No"/>
    <x v="0"/>
    <n v="75409.67"/>
    <n v="18"/>
    <n v="510.291"/>
    <n v="0.51029100000000005"/>
    <n v="12.296168674698794"/>
    <x v="3"/>
  </r>
  <r>
    <d v="2018-08-27T00:00:00"/>
    <n v="2706"/>
    <n v="1700"/>
    <s v="Yes"/>
    <s v="No"/>
    <s v="No"/>
    <x v="0"/>
    <n v="76713.747000000003"/>
    <n v="46"/>
    <n v="1304.077"/>
    <n v="1.3040769999999999"/>
    <n v="24.149574074074074"/>
    <x v="4"/>
  </r>
  <r>
    <d v="2018-08-28T00:00:00"/>
    <n v="2674"/>
    <n v="2100"/>
    <s v="Yes"/>
    <s v="No"/>
    <s v="No"/>
    <x v="0"/>
    <n v="75806.562999999995"/>
    <n v="-32"/>
    <n v="-907.18399999999997"/>
    <n v="-0.90718399999999999"/>
    <n v="-53.363764705882353"/>
    <x v="4"/>
  </r>
  <r>
    <d v="2018-08-29T00:00:00"/>
    <n v="2656"/>
    <n v="2150"/>
    <s v="Yes"/>
    <s v="Yes"/>
    <s v="No"/>
    <x v="0"/>
    <n v="75296.271999999997"/>
    <n v="-18"/>
    <n v="-510.291"/>
    <n v="-0.51029100000000005"/>
    <n v="-24.299571428571429"/>
    <x v="4"/>
  </r>
  <r>
    <d v="2018-08-30T00:00:00"/>
    <n v="2640"/>
    <n v="3250"/>
    <s v="Yes"/>
    <s v="No"/>
    <s v="No"/>
    <x v="0"/>
    <n v="74842.679999999993"/>
    <n v="-16"/>
    <n v="-453.59199999999998"/>
    <n v="-0.453592"/>
    <n v="-21.097302325581396"/>
    <x v="4"/>
  </r>
  <r>
    <d v="2018-08-31T00:00:00"/>
    <n v="2662"/>
    <n v="4200"/>
    <s v="No"/>
    <s v="No"/>
    <s v="No"/>
    <x v="1"/>
    <n v="75466.368999999992"/>
    <n v="22"/>
    <n v="623.68899999999996"/>
    <n v="0.62368899999999994"/>
    <n v="19.190430769230769"/>
    <x v="4"/>
  </r>
  <r>
    <d v="2018-09-01T00:00:00"/>
    <n v="2690"/>
    <n v="4800"/>
    <s v="No"/>
    <s v="No"/>
    <s v="No"/>
    <x v="1"/>
    <n v="76260.154999999999"/>
    <n v="28"/>
    <n v="793.78599999999994"/>
    <n v="0.79378599999999999"/>
    <n v="18.899666666666665"/>
    <x v="4"/>
  </r>
  <r>
    <d v="2018-09-02T00:00:00"/>
    <n v="2710"/>
    <n v="4600"/>
    <s v="No"/>
    <s v="No"/>
    <s v="No"/>
    <x v="1"/>
    <n v="76827.145000000004"/>
    <n v="20"/>
    <n v="566.99"/>
    <n v="0.56698999999999999"/>
    <n v="11.812291666666667"/>
    <x v="4"/>
  </r>
  <r>
    <d v="2018-09-03T00:00:00"/>
    <n v="2724"/>
    <n v="1800"/>
    <s v="Yes"/>
    <s v="No"/>
    <s v="No"/>
    <x v="0"/>
    <n v="77224.038"/>
    <n v="14"/>
    <n v="396.89299999999997"/>
    <n v="0.396893"/>
    <n v="8.6281086956521733"/>
    <x v="5"/>
  </r>
  <r>
    <d v="2018-09-04T00:00:00"/>
    <n v="2674"/>
    <n v="2400"/>
    <s v="Yes"/>
    <s v="No"/>
    <s v="Yes"/>
    <x v="0"/>
    <n v="75806.562999999995"/>
    <n v="-50"/>
    <n v="-1417.4749999999999"/>
    <n v="-1.4174749999999998"/>
    <n v="-78.748611111111103"/>
    <x v="5"/>
  </r>
  <r>
    <d v="2018-09-05T00:00:00"/>
    <n v="2672"/>
    <n v="2500"/>
    <s v="Yes"/>
    <s v="Yes"/>
    <s v="Yes"/>
    <x v="0"/>
    <n v="75749.864000000001"/>
    <n v="-2"/>
    <n v="-56.698999999999998"/>
    <n v="-5.6698999999999999E-2"/>
    <n v="-2.3624583333333331"/>
    <x v="5"/>
  </r>
  <r>
    <d v="2018-09-06T00:00:00"/>
    <n v="2656"/>
    <n v="3800"/>
    <s v="Yes"/>
    <s v="No"/>
    <s v="Yes"/>
    <x v="0"/>
    <n v="75296.271999999997"/>
    <n v="-16"/>
    <n v="-453.59199999999998"/>
    <n v="-0.453592"/>
    <n v="-18.14368"/>
    <x v="5"/>
  </r>
  <r>
    <d v="2018-09-07T00:00:00"/>
    <n v="2688"/>
    <n v="2000"/>
    <s v="Yes"/>
    <s v="No"/>
    <s v="Yes"/>
    <x v="0"/>
    <n v="76203.455999999991"/>
    <n v="32"/>
    <n v="907.18399999999997"/>
    <n v="0.90718399999999999"/>
    <n v="23.873263157894737"/>
    <x v="5"/>
  </r>
  <r>
    <d v="2018-09-08T00:00:00"/>
    <n v="2674"/>
    <n v="3100"/>
    <s v="No"/>
    <s v="No"/>
    <s v="Yes"/>
    <x v="1"/>
    <n v="75806.562999999995"/>
    <n v="-14"/>
    <n v="-396.89299999999997"/>
    <n v="-0.396893"/>
    <n v="-19.844649999999998"/>
    <x v="5"/>
  </r>
  <r>
    <d v="2018-09-09T00:00:00"/>
    <n v="2692"/>
    <n v="5200"/>
    <s v="Yes"/>
    <s v="Yes"/>
    <s v="Yes"/>
    <x v="0"/>
    <n v="76316.853999999992"/>
    <n v="18"/>
    <n v="510.291"/>
    <n v="0.51029100000000005"/>
    <n v="16.460999999999999"/>
    <x v="5"/>
  </r>
  <r>
    <d v="2018-09-10T00:00:00"/>
    <n v="2680"/>
    <n v="2200"/>
    <s v="Yes"/>
    <s v="No"/>
    <s v="Yes"/>
    <x v="0"/>
    <n v="75976.66"/>
    <n v="-12"/>
    <n v="-340.19399999999996"/>
    <n v="-0.34019399999999994"/>
    <n v="-6.5421923076923072"/>
    <x v="6"/>
  </r>
  <r>
    <d v="2018-09-11T00:00:00"/>
    <n v="2676"/>
    <n v="2100"/>
    <s v="Yes"/>
    <s v="No"/>
    <s v="Yes"/>
    <x v="0"/>
    <n v="75863.262000000002"/>
    <n v="-4"/>
    <n v="-113.398"/>
    <n v="-0.113398"/>
    <n v="-5.154454545454545"/>
    <x v="6"/>
  </r>
  <r>
    <d v="2018-09-12T00:00:00"/>
    <n v="2662"/>
    <n v="2350"/>
    <s v="Yes"/>
    <s v="No"/>
    <s v="Yes"/>
    <x v="0"/>
    <n v="75466.368999999992"/>
    <n v="-14"/>
    <n v="-396.89299999999997"/>
    <n v="-0.396893"/>
    <n v="-18.899666666666665"/>
    <x v="6"/>
  </r>
  <r>
    <d v="2018-09-13T00:00:00"/>
    <n v="2660"/>
    <n v="6300"/>
    <s v="Yes"/>
    <s v="No"/>
    <s v="Yes"/>
    <x v="0"/>
    <n v="75409.67"/>
    <n v="-2"/>
    <n v="-56.698999999999998"/>
    <n v="-5.6698999999999999E-2"/>
    <n v="-2.4127234042553192"/>
    <x v="6"/>
  </r>
  <r>
    <d v="2018-09-14T00:00:00"/>
    <n v="2678"/>
    <n v="1700"/>
    <s v="Yes"/>
    <s v="No"/>
    <s v="Yes"/>
    <x v="0"/>
    <n v="75919.960999999996"/>
    <n v="18"/>
    <n v="510.291"/>
    <n v="0.51029100000000005"/>
    <n v="8.0998571428571431"/>
    <x v="6"/>
  </r>
  <r>
    <d v="2018-09-15T00:00:00"/>
    <n v="2674"/>
    <n v="5650"/>
    <s v="Yes"/>
    <s v="Yes"/>
    <s v="Yes"/>
    <x v="0"/>
    <n v="75806.562999999995"/>
    <n v="-4"/>
    <n v="-113.398"/>
    <n v="-0.113398"/>
    <n v="-6.6704705882352942"/>
    <x v="6"/>
  </r>
  <r>
    <d v="2018-09-16T00:00:00"/>
    <n v="2690"/>
    <n v="5900"/>
    <s v="No"/>
    <s v="No"/>
    <s v="Yes"/>
    <x v="1"/>
    <n v="76260.154999999999"/>
    <n v="16"/>
    <n v="453.59199999999998"/>
    <n v="0.453592"/>
    <n v="8.0281769911504419"/>
    <x v="6"/>
  </r>
  <r>
    <d v="2018-09-17T00:00:00"/>
    <n v="2724"/>
    <n v="2250"/>
    <s v="Yes"/>
    <s v="No"/>
    <s v="Yes"/>
    <x v="0"/>
    <n v="77224.038"/>
    <n v="34"/>
    <n v="963.88299999999992"/>
    <n v="0.96388299999999993"/>
    <n v="16.337"/>
    <x v="7"/>
  </r>
  <r>
    <d v="2018-09-18T00:00:00"/>
    <n v="2694"/>
    <n v="2350"/>
    <s v="Yes"/>
    <s v="Yes"/>
    <s v="Yes"/>
    <x v="0"/>
    <n v="76373.553"/>
    <n v="-30"/>
    <n v="-850.48500000000001"/>
    <n v="-0.85048500000000005"/>
    <n v="-37.799333333333337"/>
    <x v="7"/>
  </r>
  <r>
    <d v="2018-09-19T00:00:00"/>
    <n v="2674"/>
    <n v="2600"/>
    <s v="Yes"/>
    <s v="No"/>
    <s v="Yes"/>
    <x v="0"/>
    <n v="75806.562999999995"/>
    <n v="-20"/>
    <n v="-566.99"/>
    <n v="-0.56698999999999999"/>
    <n v="-24.127234042553191"/>
    <x v="7"/>
  </r>
  <r>
    <d v="2018-09-20T00:00:00"/>
    <n v="2674"/>
    <n v="5400"/>
    <s v="Yes"/>
    <s v="No"/>
    <s v="Yes"/>
    <x v="0"/>
    <n v="75806.562999999995"/>
    <n v="0"/>
    <n v="0"/>
    <n v="0"/>
    <n v="0"/>
    <x v="7"/>
  </r>
  <r>
    <d v="2018-09-21T00:00:00"/>
    <n v="2692"/>
    <n v="4400"/>
    <s v="Yes"/>
    <s v="No"/>
    <s v="Yes"/>
    <x v="0"/>
    <n v="76316.853999999992"/>
    <n v="18"/>
    <n v="510.291"/>
    <n v="0.51029100000000005"/>
    <n v="9.4498333333333324"/>
    <x v="7"/>
  </r>
  <r>
    <d v="2018-09-22T00:00:00"/>
    <n v="2694"/>
    <n v="3050"/>
    <s v="Yes"/>
    <s v="No"/>
    <s v="Yes"/>
    <x v="0"/>
    <n v="76373.553"/>
    <n v="2"/>
    <n v="56.698999999999998"/>
    <n v="5.6698999999999999E-2"/>
    <n v="1.2886136363636362"/>
    <x v="7"/>
  </r>
  <r>
    <d v="2018-09-23T00:00:00"/>
    <n v="2694"/>
    <n v="5900"/>
    <s v="No"/>
    <s v="Yes"/>
    <s v="Yes"/>
    <x v="0"/>
    <n v="76373.553"/>
    <n v="0"/>
    <n v="0"/>
    <n v="0"/>
    <n v="0"/>
    <x v="7"/>
  </r>
  <r>
    <d v="2018-09-24T00:00:00"/>
    <n v="2706"/>
    <n v="2400"/>
    <s v="Yes"/>
    <s v="No"/>
    <s v="Yes"/>
    <x v="0"/>
    <n v="76713.747000000003"/>
    <n v="12"/>
    <n v="340.19399999999996"/>
    <n v="0.34019399999999994"/>
    <n v="5.7659999999999991"/>
    <x v="8"/>
  </r>
  <r>
    <d v="2018-09-25T00:00:00"/>
    <n v="2694"/>
    <n v="1900"/>
    <s v="Yes"/>
    <s v="No"/>
    <s v="Yes"/>
    <x v="0"/>
    <n v="76373.553"/>
    <n v="-12"/>
    <n v="-340.19399999999996"/>
    <n v="-0.34019399999999994"/>
    <n v="-14.174749999999998"/>
    <x v="8"/>
  </r>
  <r>
    <d v="2018-09-26T00:00:00"/>
    <n v="2674"/>
    <n v="2300"/>
    <s v="Yes"/>
    <s v="No"/>
    <s v="Yes"/>
    <x v="0"/>
    <n v="75806.562999999995"/>
    <n v="-20"/>
    <n v="-566.99"/>
    <n v="-0.56698999999999999"/>
    <n v="-29.841578947368422"/>
    <x v="8"/>
  </r>
  <r>
    <d v="2018-09-27T00:00:00"/>
    <n v="2680"/>
    <n v="2550"/>
    <s v="Yes"/>
    <s v="No"/>
    <s v="Yes"/>
    <x v="0"/>
    <n v="75976.66"/>
    <n v="6"/>
    <n v="170.09699999999998"/>
    <n v="0.17009699999999997"/>
    <n v="7.3955217391304338"/>
    <x v="8"/>
  </r>
  <r>
    <d v="2018-09-28T00:00:00"/>
    <n v="2672"/>
    <n v="3052.5"/>
    <s v="No"/>
    <s v="No"/>
    <s v="No"/>
    <x v="1"/>
    <n v="75749.864000000001"/>
    <n v="-8"/>
    <n v="-226.79599999999999"/>
    <n v="-0.226796"/>
    <n v="-8.8939607843137249"/>
    <x v="8"/>
  </r>
  <r>
    <d v="2018-09-29T00:00:00"/>
    <n v="2678.3278688524592"/>
    <n v="3052.5"/>
    <s v="No"/>
    <s v="No"/>
    <s v="No"/>
    <x v="1"/>
    <n v="75929.255918032795"/>
    <n v="6.3278688524592326"/>
    <n v="179.391918032793"/>
    <n v="0.179391918032793"/>
    <n v="5.8768851116394103"/>
    <x v="8"/>
  </r>
  <r>
    <d v="2018-09-30T00:00:00"/>
    <n v="2730"/>
    <n v="3052.5"/>
    <s v="No"/>
    <s v="No"/>
    <s v="No"/>
    <x v="1"/>
    <n v="77394.134999999995"/>
    <n v="51.672131147540767"/>
    <n v="1464.879081967207"/>
    <n v="1.4648790819672071"/>
    <n v="47.989486714732415"/>
    <x v="8"/>
  </r>
  <r>
    <d v="2018-10-01T00:00:00"/>
    <n v="2752"/>
    <n v="5800"/>
    <s v="No"/>
    <s v="No"/>
    <s v="No"/>
    <x v="1"/>
    <n v="78017.823999999993"/>
    <n v="22"/>
    <n v="623.68899999999996"/>
    <n v="0.62368899999999994"/>
    <n v="20.432072072072071"/>
    <x v="9"/>
  </r>
  <r>
    <d v="2018-10-02T00:00:00"/>
    <n v="2768"/>
    <n v="2500"/>
    <s v="Yes"/>
    <s v="No"/>
    <s v="No"/>
    <x v="0"/>
    <n v="78471.415999999997"/>
    <n v="16"/>
    <n v="453.59199999999998"/>
    <n v="0.453592"/>
    <n v="7.820551724137931"/>
    <x v="9"/>
  </r>
  <r>
    <d v="2018-10-03T00:00:00"/>
    <n v="2736"/>
    <n v="5150"/>
    <s v="Yes"/>
    <s v="No"/>
    <s v="No"/>
    <x v="0"/>
    <n v="77564.232000000004"/>
    <n v="-32"/>
    <n v="-907.18399999999997"/>
    <n v="-0.90718399999999999"/>
    <n v="-36.28736"/>
    <x v="9"/>
  </r>
  <r>
    <d v="2018-10-04T00:00:00"/>
    <n v="2756"/>
    <n v="4300"/>
    <s v="Yes"/>
    <s v="No"/>
    <s v="No"/>
    <x v="0"/>
    <n v="78131.221999999994"/>
    <n v="20"/>
    <n v="566.99"/>
    <n v="0.56698999999999999"/>
    <n v="11.009514563106796"/>
    <x v="9"/>
  </r>
  <r>
    <d v="2018-10-05T00:00:00"/>
    <n v="2744"/>
    <n v="2900"/>
    <s v="Yes"/>
    <s v="No"/>
    <s v="No"/>
    <x v="0"/>
    <n v="77791.027999999991"/>
    <n v="-12"/>
    <n v="-340.19399999999996"/>
    <n v="-0.34019399999999994"/>
    <n v="-7.9114883720930225"/>
    <x v="9"/>
  </r>
  <r>
    <d v="2018-10-06T00:00:00"/>
    <n v="2742"/>
    <n v="1500"/>
    <s v="Yes"/>
    <s v="Yes"/>
    <s v="No"/>
    <x v="0"/>
    <n v="77734.328999999998"/>
    <n v="-2"/>
    <n v="-56.698999999999998"/>
    <n v="-5.6698999999999999E-2"/>
    <n v="-1.9551379310344827"/>
    <x v="9"/>
  </r>
  <r>
    <d v="2018-10-07T00:00:00"/>
    <n v="2704"/>
    <n v="2200"/>
    <s v="No"/>
    <s v="No"/>
    <s v="No"/>
    <x v="1"/>
    <n v="76657.047999999995"/>
    <n v="-38"/>
    <n v="-1077.2809999999999"/>
    <n v="-1.0772809999999999"/>
    <n v="-71.818733333333327"/>
    <x v="9"/>
  </r>
  <r>
    <d v="2018-10-08T00:00:00"/>
    <n v="2692"/>
    <n v="2200"/>
    <s v="Yes"/>
    <s v="No"/>
    <s v="No"/>
    <x v="0"/>
    <n v="76316.853999999992"/>
    <n v="-12"/>
    <n v="-340.19399999999996"/>
    <n v="-0.34019399999999994"/>
    <n v="-15.463363636363635"/>
    <x v="10"/>
  </r>
  <r>
    <d v="2018-10-09T00:00:00"/>
    <n v="2688"/>
    <n v="1400"/>
    <s v="Yes"/>
    <s v="No"/>
    <s v="No"/>
    <x v="0"/>
    <n v="76203.455999999991"/>
    <n v="-4"/>
    <n v="-113.398"/>
    <n v="-0.113398"/>
    <n v="-5.154454545454545"/>
    <x v="10"/>
  </r>
  <r>
    <d v="2018-10-10T00:00:00"/>
    <n v="2664"/>
    <n v="3400"/>
    <s v="Yes"/>
    <s v="Yes"/>
    <s v="Yes"/>
    <x v="0"/>
    <n v="75523.067999999999"/>
    <n v="-24"/>
    <n v="-680.38799999999992"/>
    <n v="-0.68038799999999988"/>
    <n v="-48.599142857142851"/>
    <x v="10"/>
  </r>
  <r>
    <d v="2018-10-11T00:00:00"/>
    <n v="2678"/>
    <n v="2900"/>
    <s v="Yes"/>
    <s v="No"/>
    <s v="Yes"/>
    <x v="0"/>
    <n v="75919.960999999996"/>
    <n v="14"/>
    <n v="396.89299999999997"/>
    <n v="0.396893"/>
    <n v="11.673323529411764"/>
    <x v="10"/>
  </r>
  <r>
    <d v="2018-10-12T00:00:00"/>
    <n v="2706"/>
    <n v="1600"/>
    <s v="Yes"/>
    <s v="No"/>
    <s v="Yes"/>
    <x v="0"/>
    <n v="76713.747000000003"/>
    <n v="28"/>
    <n v="793.78599999999994"/>
    <n v="0.79378599999999999"/>
    <n v="27.371931034482756"/>
    <x v="10"/>
  </r>
  <r>
    <d v="2018-10-13T00:00:00"/>
    <n v="2676"/>
    <n v="4900"/>
    <s v="No"/>
    <s v="Yes"/>
    <s v="Yes"/>
    <x v="0"/>
    <n v="75863.262000000002"/>
    <n v="-30"/>
    <n v="-850.48500000000001"/>
    <n v="-0.85048500000000005"/>
    <n v="-53.155312500000001"/>
    <x v="10"/>
  </r>
  <r>
    <d v="2018-10-14T00:00:00"/>
    <n v="2696"/>
    <n v="6450"/>
    <s v="No"/>
    <s v="Yes"/>
    <s v="Yes"/>
    <x v="0"/>
    <n v="76430.251999999993"/>
    <n v="20"/>
    <n v="566.99"/>
    <n v="0.56698999999999999"/>
    <n v="11.571224489795918"/>
    <x v="10"/>
  </r>
  <r>
    <d v="2018-10-15T00:00:00"/>
    <n v="2736"/>
    <n v="2300"/>
    <s v="Yes"/>
    <s v="No"/>
    <s v="Yes"/>
    <x v="0"/>
    <n v="77564.232000000004"/>
    <n v="40"/>
    <n v="1133.98"/>
    <n v="1.13398"/>
    <n v="17.581085271317829"/>
    <x v="11"/>
  </r>
  <r>
    <d v="2018-10-16T00:00:00"/>
    <n v="2710"/>
    <n v="2300"/>
    <s v="Yes"/>
    <s v="No"/>
    <s v="Yes"/>
    <x v="0"/>
    <n v="76827.145000000004"/>
    <n v="-26"/>
    <n v="-737.08699999999999"/>
    <n v="-0.73708699999999994"/>
    <n v="-32.047260869565214"/>
    <x v="11"/>
  </r>
  <r>
    <d v="2018-10-17T00:00:00"/>
    <n v="2676"/>
    <n v="1800"/>
    <s v="No"/>
    <s v="No"/>
    <s v="No"/>
    <x v="1"/>
    <n v="75863.262000000002"/>
    <n v="-34"/>
    <n v="-963.88299999999992"/>
    <n v="-0.96388299999999993"/>
    <n v="-41.907956521739131"/>
    <x v="11"/>
  </r>
  <r>
    <d v="2018-10-18T00:00:00"/>
    <n v="2662"/>
    <n v="3200"/>
    <s v="No"/>
    <s v="No"/>
    <s v="No"/>
    <x v="1"/>
    <n v="75466.368999999992"/>
    <n v="-14"/>
    <n v="-396.89299999999997"/>
    <n v="-0.396893"/>
    <n v="-22.049611111111108"/>
    <x v="11"/>
  </r>
  <r>
    <d v="2018-10-19T00:00:00"/>
    <n v="2688"/>
    <n v="3400"/>
    <s v="No"/>
    <s v="No"/>
    <s v="No"/>
    <x v="1"/>
    <n v="76203.455999999991"/>
    <n v="26"/>
    <n v="737.08699999999999"/>
    <n v="0.73708699999999994"/>
    <n v="23.03396875"/>
    <x v="11"/>
  </r>
  <r>
    <d v="2018-10-20T00:00:00"/>
    <n v="2704"/>
    <n v="1900"/>
    <s v="No"/>
    <s v="No"/>
    <s v="No"/>
    <x v="1"/>
    <n v="76657.047999999995"/>
    <n v="16"/>
    <n v="453.59199999999998"/>
    <n v="0.453592"/>
    <n v="13.340941176470588"/>
    <x v="11"/>
  </r>
  <r>
    <d v="2018-10-21T00:00:00"/>
    <n v="2694"/>
    <n v="4300"/>
    <s v="Yes"/>
    <s v="Yes"/>
    <s v="No"/>
    <x v="0"/>
    <n v="76373.553"/>
    <n v="-10"/>
    <n v="-283.495"/>
    <n v="-0.283495"/>
    <n v="-14.920789473684211"/>
    <x v="11"/>
  </r>
  <r>
    <d v="2018-10-22T00:00:00"/>
    <n v="2692"/>
    <n v="1800"/>
    <s v="Yes"/>
    <s v="No"/>
    <s v="No"/>
    <x v="0"/>
    <n v="76316.853999999992"/>
    <n v="-2"/>
    <n v="-56.698999999999998"/>
    <n v="-5.6698999999999999E-2"/>
    <n v="-1.3185813953488372"/>
    <x v="12"/>
  </r>
  <r>
    <d v="2018-10-23T00:00:00"/>
    <n v="2674"/>
    <n v="3750"/>
    <s v="Yes"/>
    <s v="No"/>
    <s v="No"/>
    <x v="0"/>
    <n v="75806.562999999995"/>
    <n v="-18"/>
    <n v="-510.291"/>
    <n v="-0.51029100000000005"/>
    <n v="-28.349499999999999"/>
    <x v="12"/>
  </r>
  <r>
    <d v="2018-10-24T00:00:00"/>
    <n v="2664"/>
    <n v="3500"/>
    <s v="Yes"/>
    <s v="No"/>
    <s v="No"/>
    <x v="0"/>
    <n v="75523.067999999999"/>
    <n v="-10"/>
    <n v="-283.495"/>
    <n v="-0.283495"/>
    <n v="-7.5598666666666672"/>
    <x v="12"/>
  </r>
  <r>
    <d v="2018-10-25T00:00:00"/>
    <n v="2704"/>
    <n v="2850"/>
    <s v="Yes"/>
    <s v="No"/>
    <s v="No"/>
    <x v="0"/>
    <n v="76657.047999999995"/>
    <n v="40"/>
    <n v="1133.98"/>
    <n v="1.13398"/>
    <n v="32.399428571428572"/>
    <x v="12"/>
  </r>
  <r>
    <d v="2018-10-26T00:00:00"/>
    <n v="2706"/>
    <n v="2750"/>
    <s v="No"/>
    <s v="No"/>
    <s v="No"/>
    <x v="1"/>
    <n v="76713.747000000003"/>
    <n v="2"/>
    <n v="56.698999999999998"/>
    <n v="5.6698999999999999E-2"/>
    <n v="1.989438596491228"/>
    <x v="12"/>
  </r>
  <r>
    <d v="2018-10-27T00:00:00"/>
    <n v="2704"/>
    <n v="2950"/>
    <s v="No"/>
    <s v="Yes"/>
    <s v="No"/>
    <x v="0"/>
    <n v="76657.047999999995"/>
    <n v="-2"/>
    <n v="-56.698999999999998"/>
    <n v="-5.6698999999999999E-2"/>
    <n v="-2.0617818181818182"/>
    <x v="12"/>
  </r>
  <r>
    <d v="2018-10-28T00:00:00"/>
    <n v="2688"/>
    <n v="7550"/>
    <s v="No"/>
    <s v="No"/>
    <s v="No"/>
    <x v="1"/>
    <n v="76203.455999999991"/>
    <n v="-16"/>
    <n v="-453.59199999999998"/>
    <n v="-0.453592"/>
    <n v="-15.375999999999999"/>
    <x v="12"/>
  </r>
  <r>
    <d v="2018-10-29T00:00:00"/>
    <n v="2752"/>
    <n v="1400"/>
    <s v="Yes"/>
    <s v="No"/>
    <s v="No"/>
    <x v="0"/>
    <n v="78017.823999999993"/>
    <n v="64"/>
    <n v="1814.3679999999999"/>
    <n v="1.814368"/>
    <n v="24.031364238410596"/>
    <x v="13"/>
  </r>
  <r>
    <d v="2018-10-30T00:00:00"/>
    <n v="2704"/>
    <n v="1550"/>
    <s v="Yes"/>
    <s v="No"/>
    <s v="No"/>
    <x v="0"/>
    <n v="76657.047999999995"/>
    <n v="-48"/>
    <n v="-1360.7759999999998"/>
    <n v="-1.3607759999999998"/>
    <n v="-97.198285714285703"/>
    <x v="13"/>
  </r>
  <r>
    <d v="2018-10-31T00:00:00"/>
    <n v="2672"/>
    <n v="2350"/>
    <s v="Yes"/>
    <s v="Yes"/>
    <s v="No"/>
    <x v="0"/>
    <n v="75749.864000000001"/>
    <n v="-32"/>
    <n v="-907.18399999999997"/>
    <n v="-0.90718399999999999"/>
    <n v="-58.527999999999999"/>
    <x v="13"/>
  </r>
  <r>
    <d v="2018-11-01T00:00:00"/>
    <n v="2664"/>
    <n v="5400"/>
    <s v="Yes"/>
    <s v="No"/>
    <s v="No"/>
    <x v="0"/>
    <n v="75523.067999999999"/>
    <n v="-8"/>
    <n v="-226.79599999999999"/>
    <n v="-0.226796"/>
    <n v="-9.6508936170212767"/>
    <x v="13"/>
  </r>
  <r>
    <d v="2018-11-02T00:00:00"/>
    <n v="2708"/>
    <n v="3300"/>
    <s v="Yes"/>
    <s v="No"/>
    <s v="No"/>
    <x v="0"/>
    <n v="76770.445999999996"/>
    <n v="44"/>
    <n v="1247.3779999999999"/>
    <n v="1.2473779999999999"/>
    <n v="23.09959259259259"/>
    <x v="13"/>
  </r>
  <r>
    <d v="2018-11-03T00:00:00"/>
    <n v="2694"/>
    <n v="5350"/>
    <s v="No"/>
    <s v="Yes"/>
    <s v="No"/>
    <x v="0"/>
    <n v="76373.553"/>
    <n v="-14"/>
    <n v="-396.89299999999997"/>
    <n v="-0.396893"/>
    <n v="-12.027060606060605"/>
    <x v="13"/>
  </r>
  <r>
    <d v="2018-11-04T00:00:00"/>
    <n v="2708"/>
    <n v="5200"/>
    <s v="No"/>
    <s v="No"/>
    <s v="No"/>
    <x v="1"/>
    <n v="76770.445999999996"/>
    <n v="14"/>
    <n v="396.89299999999997"/>
    <n v="0.396893"/>
    <n v="7.4185607476635509"/>
    <x v="13"/>
  </r>
  <r>
    <d v="2018-11-05T00:00:00"/>
    <n v="2740"/>
    <n v="2000"/>
    <s v="Yes"/>
    <s v="No"/>
    <s v="No"/>
    <x v="0"/>
    <n v="77677.62999999999"/>
    <n v="32"/>
    <n v="907.18399999999997"/>
    <n v="0.90718399999999999"/>
    <n v="17.445846153846155"/>
    <x v="14"/>
  </r>
  <r>
    <d v="2018-11-06T00:00:00"/>
    <n v="2696"/>
    <n v="3550"/>
    <s v="Yes"/>
    <s v="No"/>
    <s v="Yes"/>
    <x v="0"/>
    <n v="76430.251999999993"/>
    <n v="-44"/>
    <n v="-1247.3779999999999"/>
    <n v="-1.2473779999999999"/>
    <n v="-62.368899999999996"/>
    <x v="14"/>
  </r>
  <r>
    <d v="2018-11-07T00:00:00"/>
    <n v="2704"/>
    <n v="2200"/>
    <s v="No"/>
    <s v="Yes"/>
    <s v="Yes"/>
    <x v="0"/>
    <n v="76657.047999999995"/>
    <n v="8"/>
    <n v="226.79599999999999"/>
    <n v="0.226796"/>
    <n v="6.388619718309859"/>
    <x v="14"/>
  </r>
  <r>
    <d v="2018-11-08T00:00:00"/>
    <n v="2704"/>
    <n v="2600"/>
    <s v="Yes"/>
    <s v="No"/>
    <s v="Yes"/>
    <x v="0"/>
    <n v="76657.047999999995"/>
    <n v="0"/>
    <n v="0"/>
    <n v="0"/>
    <n v="0"/>
    <x v="14"/>
  </r>
  <r>
    <d v="2018-11-09T00:00:00"/>
    <n v="2694"/>
    <n v="3700"/>
    <s v="Yes"/>
    <s v="Yes"/>
    <s v="Yes"/>
    <x v="0"/>
    <n v="76373.553"/>
    <n v="-10"/>
    <n v="-283.495"/>
    <n v="-0.283495"/>
    <n v="-10.903653846153846"/>
    <x v="14"/>
  </r>
  <r>
    <d v="2018-11-10T00:00:00"/>
    <n v="2680"/>
    <n v="3600"/>
    <s v="Yes"/>
    <s v="No"/>
    <s v="Yes"/>
    <x v="0"/>
    <n v="75976.66"/>
    <n v="-14"/>
    <n v="-396.89299999999997"/>
    <n v="-0.396893"/>
    <n v="-10.726837837837838"/>
    <x v="14"/>
  </r>
  <r>
    <d v="2018-11-11T00:00:00"/>
    <n v="2680"/>
    <n v="2600"/>
    <s v="Yes"/>
    <s v="Yes"/>
    <s v="Yes"/>
    <x v="0"/>
    <n v="75976.66"/>
    <n v="0"/>
    <n v="0"/>
    <n v="0"/>
    <n v="0"/>
    <x v="14"/>
  </r>
  <r>
    <d v="2018-11-12T00:00:00"/>
    <n v="2648"/>
    <n v="4250"/>
    <s v="Yes"/>
    <s v="No"/>
    <s v="Yes"/>
    <x v="0"/>
    <n v="75069.475999999995"/>
    <n v="-32"/>
    <n v="-907.18399999999997"/>
    <n v="-0.90718399999999999"/>
    <n v="-34.89169230769231"/>
    <x v="15"/>
  </r>
  <r>
    <d v="2018-11-13T00:00:00"/>
    <n v="2706"/>
    <n v="2050"/>
    <s v="Yes"/>
    <s v="Yes"/>
    <s v="Yes"/>
    <x v="0"/>
    <n v="76713.747000000003"/>
    <n v="58"/>
    <n v="1644.271"/>
    <n v="1.644271"/>
    <n v="38.688729411764704"/>
    <x v="15"/>
  </r>
  <r>
    <d v="2018-11-14T00:00:00"/>
    <n v="2690"/>
    <n v="5850"/>
    <s v="No"/>
    <s v="No"/>
    <s v="Yes"/>
    <x v="1"/>
    <n v="76260.154999999999"/>
    <n v="-16"/>
    <n v="-453.59199999999998"/>
    <n v="-0.453592"/>
    <n v="-22.126439024390244"/>
    <x v="15"/>
  </r>
  <r>
    <d v="2018-11-15T00:00:00"/>
    <n v="2738"/>
    <n v="1950"/>
    <s v="No"/>
    <s v="Yes"/>
    <s v="Yes"/>
    <x v="0"/>
    <n v="77620.930999999997"/>
    <n v="48"/>
    <n v="1360.7759999999998"/>
    <n v="1.3607759999999998"/>
    <n v="23.261128205128202"/>
    <x v="15"/>
  </r>
  <r>
    <d v="2018-11-16T00:00:00"/>
    <n v="2680"/>
    <n v="5050"/>
    <s v="Yes"/>
    <s v="No"/>
    <s v="Yes"/>
    <x v="0"/>
    <n v="75976.66"/>
    <n v="-58"/>
    <n v="-1644.271"/>
    <n v="-1.644271"/>
    <n v="-84.32158974358974"/>
    <x v="15"/>
  </r>
  <r>
    <d v="2018-11-17T00:00:00"/>
    <n v="2692"/>
    <n v="6200"/>
    <s v="No"/>
    <s v="Yes"/>
    <s v="Yes"/>
    <x v="0"/>
    <n v="76316.853999999992"/>
    <n v="12"/>
    <n v="340.19399999999996"/>
    <n v="0.34019399999999994"/>
    <n v="6.7365148514851478"/>
    <x v="15"/>
  </r>
  <r>
    <d v="2018-11-18T00:00:00"/>
    <n v="2704"/>
    <n v="7050"/>
    <s v="No"/>
    <s v="No"/>
    <s v="Yes"/>
    <x v="1"/>
    <n v="76657.047999999995"/>
    <n v="12"/>
    <n v="340.19399999999996"/>
    <n v="0.34019399999999994"/>
    <n v="5.4869999999999992"/>
    <x v="15"/>
  </r>
  <r>
    <d v="2018-11-19T00:00:00"/>
    <n v="2738"/>
    <n v="2200"/>
    <s v="No"/>
    <s v="Yes"/>
    <s v="Yes"/>
    <x v="0"/>
    <n v="77620.930999999997"/>
    <n v="34"/>
    <n v="963.88299999999992"/>
    <n v="0.96388299999999993"/>
    <n v="13.672099290780141"/>
    <x v="16"/>
  </r>
  <r>
    <d v="2018-11-20T00:00:00"/>
    <n v="2696"/>
    <n v="2350"/>
    <s v="Yes"/>
    <s v="No"/>
    <s v="Yes"/>
    <x v="0"/>
    <n v="76430.251999999993"/>
    <n v="-42"/>
    <n v="-1190.6789999999999"/>
    <n v="-1.1906789999999998"/>
    <n v="-54.12177272727272"/>
    <x v="16"/>
  </r>
  <r>
    <d v="2018-11-21T00:00:00"/>
    <n v="2722"/>
    <n v="5350"/>
    <s v="No"/>
    <s v="No"/>
    <s v="Yes"/>
    <x v="1"/>
    <n v="77167.338999999993"/>
    <n v="26"/>
    <n v="737.08699999999999"/>
    <n v="0.73708699999999994"/>
    <n v="31.365404255319149"/>
    <x v="16"/>
  </r>
  <r>
    <d v="2018-11-22T00:00:00"/>
    <n v="2736"/>
    <n v="1600"/>
    <s v="Yes"/>
    <s v="Yes"/>
    <s v="Yes"/>
    <x v="0"/>
    <n v="77564.232000000004"/>
    <n v="14"/>
    <n v="396.89299999999997"/>
    <n v="0.396893"/>
    <n v="7.4185607476635509"/>
    <x v="16"/>
  </r>
  <r>
    <d v="2018-11-23T00:00:00"/>
    <n v="2690"/>
    <n v="3150"/>
    <s v="Yes"/>
    <s v="No"/>
    <s v="No"/>
    <x v="0"/>
    <n v="76260.154999999999"/>
    <n v="-46"/>
    <n v="-1304.077"/>
    <n v="-1.3040769999999999"/>
    <n v="-81.5048125"/>
    <x v="16"/>
  </r>
  <r>
    <d v="2018-11-24T00:00:00"/>
    <n v="2680"/>
    <n v="3750"/>
    <s v="No"/>
    <s v="Yes"/>
    <s v="No"/>
    <x v="0"/>
    <n v="75976.66"/>
    <n v="-10"/>
    <n v="-283.495"/>
    <n v="-0.283495"/>
    <n v="-8.9998412698412693"/>
    <x v="16"/>
  </r>
  <r>
    <d v="2018-11-25T00:00:00"/>
    <n v="2706"/>
    <n v="6400"/>
    <s v="No"/>
    <s v="No"/>
    <s v="No"/>
    <x v="1"/>
    <n v="76713.747000000003"/>
    <n v="26"/>
    <n v="737.08699999999999"/>
    <n v="0.73708699999999994"/>
    <n v="19.655653333333333"/>
    <x v="16"/>
  </r>
  <r>
    <d v="2018-11-26T00:00:00"/>
    <n v="2726"/>
    <n v="2000"/>
    <s v="Yes"/>
    <s v="No"/>
    <s v="No"/>
    <x v="0"/>
    <n v="77280.736999999994"/>
    <n v="20"/>
    <n v="566.99"/>
    <n v="0.56698999999999999"/>
    <n v="8.8592187500000001"/>
    <x v="17"/>
  </r>
  <r>
    <d v="2018-11-27T00:00:00"/>
    <n v="2706"/>
    <n v="2200"/>
    <s v="Yes"/>
    <s v="No"/>
    <s v="No"/>
    <x v="0"/>
    <n v="76713.747000000003"/>
    <n v="-20"/>
    <n v="-566.99"/>
    <n v="-0.56698999999999999"/>
    <n v="-28.349499999999999"/>
    <x v="17"/>
  </r>
  <r>
    <d v="2018-11-28T00:00:00"/>
    <n v="2688"/>
    <n v="2350"/>
    <s v="Yes"/>
    <s v="Yes"/>
    <s v="Yes"/>
    <x v="0"/>
    <n v="76203.455999999991"/>
    <n v="-18"/>
    <n v="-510.291"/>
    <n v="-0.51029100000000005"/>
    <n v="-23.195045454545454"/>
    <x v="17"/>
  </r>
  <r>
    <d v="2018-11-29T00:00:00"/>
    <n v="2680"/>
    <n v="2050"/>
    <s v="Yes"/>
    <s v="No"/>
    <s v="Yes"/>
    <x v="0"/>
    <n v="75976.66"/>
    <n v="-8"/>
    <n v="-226.79599999999999"/>
    <n v="-0.226796"/>
    <n v="-9.6508936170212767"/>
    <x v="17"/>
  </r>
  <r>
    <d v="2018-11-30T00:00:00"/>
    <n v="2672"/>
    <n v="3150"/>
    <s v="No"/>
    <s v="Yes"/>
    <s v="Yes"/>
    <x v="0"/>
    <n v="75749.864000000001"/>
    <n v="-8"/>
    <n v="-226.79599999999999"/>
    <n v="-0.226796"/>
    <n v="-11.063219512195122"/>
    <x v="17"/>
  </r>
  <r>
    <d v="2018-12-01T00:00:00"/>
    <n v="2690"/>
    <n v="4700"/>
    <s v="No"/>
    <s v="No"/>
    <s v="Yes"/>
    <x v="1"/>
    <n v="76260.154999999999"/>
    <n v="18"/>
    <n v="510.291"/>
    <n v="0.51029100000000005"/>
    <n v="16.199714285714286"/>
    <x v="17"/>
  </r>
  <r>
    <d v="2018-12-02T00:00:00"/>
    <n v="2710"/>
    <n v="4100"/>
    <s v="No"/>
    <s v="No"/>
    <s v="Yes"/>
    <x v="1"/>
    <n v="76827.145000000004"/>
    <n v="20"/>
    <n v="566.99"/>
    <n v="0.56698999999999999"/>
    <n v="12.063617021276595"/>
    <x v="17"/>
  </r>
  <r>
    <d v="2018-12-03T00:00:00"/>
    <n v="2724"/>
    <n v="2500"/>
    <s v="Yes"/>
    <s v="Yes"/>
    <s v="Yes"/>
    <x v="0"/>
    <n v="77224.038"/>
    <n v="14"/>
    <n v="396.89299999999997"/>
    <n v="0.396893"/>
    <n v="9.6803170731707304"/>
    <x v="18"/>
  </r>
  <r>
    <d v="2018-12-04T00:00:00"/>
    <n v="2690"/>
    <n v="2400"/>
    <s v="Yes"/>
    <s v="No"/>
    <s v="Yes"/>
    <x v="0"/>
    <n v="76260.154999999999"/>
    <n v="-34"/>
    <n v="-963.88299999999992"/>
    <n v="-0.96388299999999993"/>
    <n v="-38.555319999999995"/>
    <x v="18"/>
  </r>
  <r>
    <d v="2018-12-05T00:00:00"/>
    <n v="2672"/>
    <n v="2150"/>
    <s v="No"/>
    <s v="Yes"/>
    <s v="Yes"/>
    <x v="0"/>
    <n v="75749.864000000001"/>
    <n v="-18"/>
    <n v="-510.291"/>
    <n v="-0.51029100000000005"/>
    <n v="-21.262125000000001"/>
    <x v="18"/>
  </r>
  <r>
    <d v="2018-12-06T00:00:00"/>
    <n v="2658"/>
    <n v="2300"/>
    <s v="Yes"/>
    <s v="No"/>
    <s v="Yes"/>
    <x v="0"/>
    <n v="75352.97099999999"/>
    <n v="-14"/>
    <n v="-396.89299999999997"/>
    <n v="-0.396893"/>
    <n v="-18.460139534883719"/>
    <x v="18"/>
  </r>
  <r>
    <d v="2018-12-07T00:00:00"/>
    <n v="2640"/>
    <n v="2800"/>
    <s v="Yes"/>
    <s v="Yes"/>
    <s v="Yes"/>
    <x v="0"/>
    <n v="74842.679999999993"/>
    <n v="-18"/>
    <n v="-510.291"/>
    <n v="-0.51029100000000005"/>
    <n v="-22.186565217391305"/>
    <x v="18"/>
  </r>
  <r>
    <d v="2018-12-08T00:00:00"/>
    <n v="2656"/>
    <n v="9150"/>
    <s v="No"/>
    <s v="No"/>
    <s v="Yes"/>
    <x v="1"/>
    <n v="75296.271999999997"/>
    <n v="16"/>
    <n v="453.59199999999998"/>
    <n v="0.453592"/>
    <n v="16.199714285714286"/>
    <x v="18"/>
  </r>
  <r>
    <d v="2018-12-09T00:00:00"/>
    <n v="2758"/>
    <n v="1400"/>
    <s v="No"/>
    <s v="Yes"/>
    <s v="Yes"/>
    <x v="0"/>
    <n v="78187.921000000002"/>
    <n v="102"/>
    <n v="2891.6489999999999"/>
    <n v="2.8916489999999997"/>
    <n v="31.60272131147541"/>
    <x v="18"/>
  </r>
  <r>
    <d v="2018-12-10T00:00:00"/>
    <n v="2720"/>
    <n v="2200"/>
    <s v="Yes"/>
    <s v="No"/>
    <s v="Yes"/>
    <x v="0"/>
    <n v="77110.64"/>
    <n v="-38"/>
    <n v="-1077.2809999999999"/>
    <n v="-1.0772809999999999"/>
    <n v="-76.948642857142858"/>
    <x v="19"/>
  </r>
  <r>
    <d v="2018-12-11T00:00:00"/>
    <n v="2676"/>
    <n v="2300"/>
    <s v="Yes"/>
    <s v="Yes"/>
    <s v="Yes"/>
    <x v="0"/>
    <n v="75863.262000000002"/>
    <n v="-44"/>
    <n v="-1247.3779999999999"/>
    <n v="-1.2473779999999999"/>
    <n v="-56.698999999999998"/>
    <x v="19"/>
  </r>
  <r>
    <d v="2018-12-12T00:00:00"/>
    <n v="2658"/>
    <n v="2400"/>
    <s v="Yes"/>
    <s v="Yes"/>
    <s v="No"/>
    <x v="0"/>
    <n v="75352.97099999999"/>
    <n v="-18"/>
    <n v="-510.291"/>
    <n v="-0.51029100000000005"/>
    <n v="-22.186565217391305"/>
    <x v="19"/>
  </r>
  <r>
    <d v="2018-12-13T00:00:00"/>
    <n v="2658"/>
    <n v="2100"/>
    <s v="Yes"/>
    <s v="No"/>
    <s v="No"/>
    <x v="0"/>
    <n v="75352.97099999999"/>
    <n v="0"/>
    <n v="0"/>
    <n v="0"/>
    <n v="0"/>
    <x v="19"/>
  </r>
  <r>
    <d v="2018-12-14T00:00:00"/>
    <n v="2648"/>
    <n v="2300"/>
    <s v="No"/>
    <s v="Yes"/>
    <s v="No"/>
    <x v="0"/>
    <n v="75069.475999999995"/>
    <n v="-10"/>
    <n v="-283.495"/>
    <n v="-0.283495"/>
    <n v="-13.499761904761906"/>
    <x v="19"/>
  </r>
  <r>
    <d v="2018-12-15T00:00:00"/>
    <n v="2640"/>
    <n v="5750"/>
    <s v="No"/>
    <s v="No"/>
    <s v="No"/>
    <x v="1"/>
    <n v="74842.679999999993"/>
    <n v="-8"/>
    <n v="-226.79599999999999"/>
    <n v="-0.226796"/>
    <n v="-9.8606956521739129"/>
    <x v="19"/>
  </r>
  <r>
    <d v="2018-12-16T00:00:00"/>
    <n v="2656"/>
    <n v="2950"/>
    <s v="Yes"/>
    <s v="Yes"/>
    <s v="No"/>
    <x v="0"/>
    <n v="75296.271999999997"/>
    <n v="16"/>
    <n v="453.59199999999998"/>
    <n v="0.453592"/>
    <n v="7.8885565217391305"/>
    <x v="19"/>
  </r>
  <r>
    <d v="2018-12-17T00:00:00"/>
    <n v="2656"/>
    <n v="1950"/>
    <s v="Yes"/>
    <s v="No"/>
    <s v="No"/>
    <x v="0"/>
    <n v="75296.271999999997"/>
    <n v="0"/>
    <n v="0"/>
    <n v="0"/>
    <n v="0"/>
    <x v="20"/>
  </r>
  <r>
    <d v="2018-12-18T00:00:00"/>
    <n v="2632"/>
    <n v="1900"/>
    <s v="Yes"/>
    <s v="No"/>
    <s v="No"/>
    <x v="0"/>
    <n v="74615.883999999991"/>
    <n v="-24"/>
    <n v="-680.38799999999992"/>
    <n v="-0.68038799999999988"/>
    <n v="-34.891692307692303"/>
    <x v="20"/>
  </r>
  <r>
    <d v="2018-12-19T00:00:00"/>
    <n v="2628"/>
    <n v="1500"/>
    <s v="Yes"/>
    <s v="No"/>
    <s v="No"/>
    <x v="0"/>
    <n v="74502.486000000004"/>
    <n v="-4"/>
    <n v="-113.398"/>
    <n v="-0.113398"/>
    <n v="-5.968315789473684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CF156-D845-4756-BC8C-7E2588E76C5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5" firstHeaderRow="1" firstDataRow="1" firstDataCol="1" rowPageCount="1" colPageCount="1"/>
  <pivotFields count="13">
    <pivotField numFmtId="14"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6" hier="-1"/>
  </pageFields>
  <dataFields count="1">
    <dataField name="Count of exercis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4DDFC-A1FF-453F-8B97-26C9DC46B16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25" firstHeaderRow="1" firstDataRow="1" firstDataCol="1"/>
  <pivotFields count="13">
    <pivotField numFmtId="14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weight_dif_in_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6BB7-F8F1-4A0C-A330-4CF87D938605}">
  <dimension ref="A1:L144"/>
  <sheetViews>
    <sheetView tabSelected="1" workbookViewId="0">
      <selection activeCell="G2" sqref="G2"/>
    </sheetView>
  </sheetViews>
  <sheetFormatPr defaultRowHeight="14.5" x14ac:dyDescent="0.35"/>
  <cols>
    <col min="1" max="1" width="10.08984375" bestFit="1" customWidth="1"/>
    <col min="2" max="2" width="9.08984375" bestFit="1" customWidth="1"/>
    <col min="3" max="3" width="7.7265625" customWidth="1"/>
    <col min="4" max="4" width="4.90625" bestFit="1" customWidth="1"/>
    <col min="5" max="5" width="3.81640625" bestFit="1" customWidth="1"/>
    <col min="6" max="6" width="6.36328125" bestFit="1" customWidth="1"/>
    <col min="7" max="7" width="7.7265625" bestFit="1" customWidth="1"/>
    <col min="8" max="8" width="11.81640625" bestFit="1" customWidth="1"/>
    <col min="9" max="9" width="14.7265625" bestFit="1" customWidth="1"/>
    <col min="10" max="10" width="14.7265625" customWidth="1"/>
    <col min="11" max="11" width="32.81640625" bestFit="1" customWidth="1"/>
    <col min="12" max="12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13</v>
      </c>
      <c r="I1" s="2" t="s">
        <v>7</v>
      </c>
      <c r="J1" s="2" t="s">
        <v>11</v>
      </c>
      <c r="K1" s="2" t="s">
        <v>12</v>
      </c>
      <c r="L1" s="2" t="s">
        <v>8</v>
      </c>
    </row>
    <row r="2" spans="1:12" x14ac:dyDescent="0.35">
      <c r="A2" s="1">
        <v>43311</v>
      </c>
      <c r="B2">
        <v>2726</v>
      </c>
      <c r="C2">
        <v>1950</v>
      </c>
      <c r="D2" t="s">
        <v>9</v>
      </c>
      <c r="E2" t="s">
        <v>10</v>
      </c>
      <c r="F2" t="s">
        <v>10</v>
      </c>
      <c r="G2" t="s">
        <v>9</v>
      </c>
      <c r="H2">
        <f>B2*28.3495</f>
        <v>77280.736999999994</v>
      </c>
      <c r="I2">
        <v>0</v>
      </c>
      <c r="J2">
        <v>0</v>
      </c>
      <c r="K2">
        <v>0</v>
      </c>
      <c r="L2">
        <v>1</v>
      </c>
    </row>
    <row r="3" spans="1:12" x14ac:dyDescent="0.35">
      <c r="A3" s="1">
        <v>43312</v>
      </c>
      <c r="B3">
        <v>2696</v>
      </c>
      <c r="C3">
        <v>2600</v>
      </c>
      <c r="D3" t="s">
        <v>10</v>
      </c>
      <c r="E3" t="s">
        <v>10</v>
      </c>
      <c r="F3" t="s">
        <v>10</v>
      </c>
      <c r="G3" t="s">
        <v>10</v>
      </c>
      <c r="H3">
        <f t="shared" ref="H3:H66" si="0">B3*28.3495</f>
        <v>76430.251999999993</v>
      </c>
      <c r="I3">
        <f>B3-B2</f>
        <v>-30</v>
      </c>
      <c r="J3">
        <f>I3*28.3495</f>
        <v>-850.48500000000001</v>
      </c>
      <c r="K3">
        <f t="shared" ref="K3:K34" si="1">J3/(C2/100)</f>
        <v>-43.614615384615384</v>
      </c>
      <c r="L3">
        <v>1</v>
      </c>
    </row>
    <row r="4" spans="1:12" x14ac:dyDescent="0.35">
      <c r="A4" s="1">
        <v>43313</v>
      </c>
      <c r="B4">
        <v>2704</v>
      </c>
      <c r="C4">
        <v>2500</v>
      </c>
      <c r="D4" t="s">
        <v>9</v>
      </c>
      <c r="E4" t="s">
        <v>10</v>
      </c>
      <c r="F4" t="s">
        <v>10</v>
      </c>
      <c r="G4" t="s">
        <v>9</v>
      </c>
      <c r="H4">
        <f t="shared" si="0"/>
        <v>76657.047999999995</v>
      </c>
      <c r="I4">
        <f t="shared" ref="I4:I67" si="2">B4-B3</f>
        <v>8</v>
      </c>
      <c r="J4">
        <f t="shared" ref="J4:J67" si="3">I4*28.3495</f>
        <v>226.79599999999999</v>
      </c>
      <c r="K4">
        <f t="shared" si="1"/>
        <v>8.7229230769230774</v>
      </c>
      <c r="L4">
        <v>1</v>
      </c>
    </row>
    <row r="5" spans="1:12" x14ac:dyDescent="0.35">
      <c r="A5" s="1">
        <v>43314</v>
      </c>
      <c r="B5">
        <v>2704</v>
      </c>
      <c r="C5">
        <v>1850</v>
      </c>
      <c r="D5" t="s">
        <v>9</v>
      </c>
      <c r="E5" t="s">
        <v>10</v>
      </c>
      <c r="F5" t="s">
        <v>10</v>
      </c>
      <c r="G5" t="s">
        <v>9</v>
      </c>
      <c r="H5">
        <f t="shared" si="0"/>
        <v>76657.047999999995</v>
      </c>
      <c r="I5">
        <f t="shared" si="2"/>
        <v>0</v>
      </c>
      <c r="J5">
        <f t="shared" si="3"/>
        <v>0</v>
      </c>
      <c r="K5">
        <f t="shared" si="1"/>
        <v>0</v>
      </c>
      <c r="L5">
        <v>1</v>
      </c>
    </row>
    <row r="6" spans="1:12" x14ac:dyDescent="0.35">
      <c r="A6" s="1">
        <v>43315</v>
      </c>
      <c r="B6">
        <v>2664</v>
      </c>
      <c r="C6">
        <v>2900</v>
      </c>
      <c r="D6" t="s">
        <v>9</v>
      </c>
      <c r="E6" t="s">
        <v>10</v>
      </c>
      <c r="F6" t="s">
        <v>10</v>
      </c>
      <c r="G6" t="s">
        <v>9</v>
      </c>
      <c r="H6">
        <f t="shared" si="0"/>
        <v>75523.067999999999</v>
      </c>
      <c r="I6">
        <f t="shared" si="2"/>
        <v>-40</v>
      </c>
      <c r="J6">
        <f t="shared" si="3"/>
        <v>-1133.98</v>
      </c>
      <c r="K6">
        <f t="shared" si="1"/>
        <v>-61.296216216216216</v>
      </c>
      <c r="L6">
        <v>1</v>
      </c>
    </row>
    <row r="7" spans="1:12" x14ac:dyDescent="0.35">
      <c r="A7" s="1">
        <v>43316</v>
      </c>
      <c r="B7">
        <v>2678</v>
      </c>
      <c r="C7">
        <v>3600</v>
      </c>
      <c r="D7" t="s">
        <v>10</v>
      </c>
      <c r="E7" t="s">
        <v>10</v>
      </c>
      <c r="F7" t="s">
        <v>10</v>
      </c>
      <c r="G7" t="s">
        <v>10</v>
      </c>
      <c r="H7">
        <f t="shared" si="0"/>
        <v>75919.960999999996</v>
      </c>
      <c r="I7">
        <f t="shared" si="2"/>
        <v>14</v>
      </c>
      <c r="J7">
        <f t="shared" si="3"/>
        <v>396.89299999999997</v>
      </c>
      <c r="K7">
        <f t="shared" si="1"/>
        <v>13.685965517241378</v>
      </c>
      <c r="L7">
        <v>1</v>
      </c>
    </row>
    <row r="8" spans="1:12" x14ac:dyDescent="0.35">
      <c r="A8" s="1">
        <v>43317</v>
      </c>
      <c r="B8">
        <v>2692</v>
      </c>
      <c r="C8">
        <v>2400</v>
      </c>
      <c r="D8" t="s">
        <v>10</v>
      </c>
      <c r="E8" t="s">
        <v>10</v>
      </c>
      <c r="F8" t="s">
        <v>10</v>
      </c>
      <c r="G8" t="s">
        <v>10</v>
      </c>
      <c r="H8">
        <f t="shared" si="0"/>
        <v>76316.853999999992</v>
      </c>
      <c r="I8">
        <f t="shared" si="2"/>
        <v>14</v>
      </c>
      <c r="J8">
        <f t="shared" si="3"/>
        <v>396.89299999999997</v>
      </c>
      <c r="K8">
        <f t="shared" si="1"/>
        <v>11.024805555555554</v>
      </c>
      <c r="L8">
        <v>1</v>
      </c>
    </row>
    <row r="9" spans="1:12" x14ac:dyDescent="0.35">
      <c r="A9" s="1">
        <v>43318</v>
      </c>
      <c r="B9">
        <v>2690</v>
      </c>
      <c r="C9">
        <v>3100</v>
      </c>
      <c r="D9" t="s">
        <v>9</v>
      </c>
      <c r="E9" t="s">
        <v>10</v>
      </c>
      <c r="F9" t="s">
        <v>10</v>
      </c>
      <c r="G9" t="s">
        <v>9</v>
      </c>
      <c r="H9">
        <f t="shared" si="0"/>
        <v>76260.154999999999</v>
      </c>
      <c r="I9">
        <f t="shared" si="2"/>
        <v>-2</v>
      </c>
      <c r="J9">
        <f t="shared" si="3"/>
        <v>-56.698999999999998</v>
      </c>
      <c r="K9">
        <f t="shared" si="1"/>
        <v>-2.3624583333333331</v>
      </c>
      <c r="L9">
        <v>2</v>
      </c>
    </row>
    <row r="10" spans="1:12" x14ac:dyDescent="0.35">
      <c r="A10" s="1">
        <v>43319</v>
      </c>
      <c r="B10">
        <v>2696</v>
      </c>
      <c r="C10">
        <v>2200</v>
      </c>
      <c r="D10" t="s">
        <v>9</v>
      </c>
      <c r="E10" t="s">
        <v>10</v>
      </c>
      <c r="F10" t="s">
        <v>10</v>
      </c>
      <c r="G10" t="s">
        <v>9</v>
      </c>
      <c r="H10">
        <f t="shared" si="0"/>
        <v>76430.251999999993</v>
      </c>
      <c r="I10">
        <f t="shared" si="2"/>
        <v>6</v>
      </c>
      <c r="J10">
        <f t="shared" si="3"/>
        <v>170.09699999999998</v>
      </c>
      <c r="K10">
        <f t="shared" si="1"/>
        <v>5.4869999999999992</v>
      </c>
      <c r="L10">
        <v>2</v>
      </c>
    </row>
    <row r="11" spans="1:12" x14ac:dyDescent="0.35">
      <c r="A11" s="1">
        <v>43320</v>
      </c>
      <c r="B11">
        <v>2688</v>
      </c>
      <c r="C11">
        <v>1800</v>
      </c>
      <c r="D11" t="s">
        <v>9</v>
      </c>
      <c r="E11" t="s">
        <v>10</v>
      </c>
      <c r="F11" t="s">
        <v>10</v>
      </c>
      <c r="G11" t="s">
        <v>9</v>
      </c>
      <c r="H11">
        <f t="shared" si="0"/>
        <v>76203.455999999991</v>
      </c>
      <c r="I11">
        <f t="shared" si="2"/>
        <v>-8</v>
      </c>
      <c r="J11">
        <f t="shared" si="3"/>
        <v>-226.79599999999999</v>
      </c>
      <c r="K11">
        <f t="shared" si="1"/>
        <v>-10.30890909090909</v>
      </c>
      <c r="L11">
        <v>2</v>
      </c>
    </row>
    <row r="12" spans="1:12" x14ac:dyDescent="0.35">
      <c r="A12" s="1">
        <v>43321</v>
      </c>
      <c r="B12">
        <v>2648</v>
      </c>
      <c r="C12">
        <v>2300</v>
      </c>
      <c r="D12" t="s">
        <v>9</v>
      </c>
      <c r="E12" t="s">
        <v>10</v>
      </c>
      <c r="F12" t="s">
        <v>10</v>
      </c>
      <c r="G12" t="s">
        <v>9</v>
      </c>
      <c r="H12">
        <f t="shared" si="0"/>
        <v>75069.475999999995</v>
      </c>
      <c r="I12">
        <f t="shared" si="2"/>
        <v>-40</v>
      </c>
      <c r="J12">
        <f t="shared" si="3"/>
        <v>-1133.98</v>
      </c>
      <c r="K12">
        <f t="shared" si="1"/>
        <v>-62.998888888888892</v>
      </c>
      <c r="L12">
        <v>2</v>
      </c>
    </row>
    <row r="13" spans="1:12" x14ac:dyDescent="0.35">
      <c r="A13" s="1">
        <v>43322</v>
      </c>
      <c r="B13">
        <v>2630</v>
      </c>
      <c r="C13">
        <v>3000</v>
      </c>
      <c r="D13" t="s">
        <v>9</v>
      </c>
      <c r="E13" t="s">
        <v>10</v>
      </c>
      <c r="F13" t="s">
        <v>10</v>
      </c>
      <c r="G13" t="s">
        <v>9</v>
      </c>
      <c r="H13">
        <f t="shared" si="0"/>
        <v>74559.184999999998</v>
      </c>
      <c r="I13">
        <f t="shared" si="2"/>
        <v>-18</v>
      </c>
      <c r="J13">
        <f t="shared" si="3"/>
        <v>-510.291</v>
      </c>
      <c r="K13">
        <f t="shared" si="1"/>
        <v>-22.186565217391305</v>
      </c>
      <c r="L13">
        <v>2</v>
      </c>
    </row>
    <row r="14" spans="1:12" x14ac:dyDescent="0.35">
      <c r="A14" s="1">
        <v>43323</v>
      </c>
      <c r="B14">
        <v>2642</v>
      </c>
      <c r="C14">
        <v>4000</v>
      </c>
      <c r="D14" t="s">
        <v>10</v>
      </c>
      <c r="E14" t="s">
        <v>10</v>
      </c>
      <c r="F14" t="s">
        <v>10</v>
      </c>
      <c r="G14" t="s">
        <v>10</v>
      </c>
      <c r="H14">
        <f t="shared" si="0"/>
        <v>74899.379000000001</v>
      </c>
      <c r="I14">
        <f t="shared" si="2"/>
        <v>12</v>
      </c>
      <c r="J14">
        <f t="shared" si="3"/>
        <v>340.19399999999996</v>
      </c>
      <c r="K14">
        <f t="shared" si="1"/>
        <v>11.339799999999999</v>
      </c>
      <c r="L14">
        <v>2</v>
      </c>
    </row>
    <row r="15" spans="1:12" x14ac:dyDescent="0.35">
      <c r="A15" s="1">
        <v>43324</v>
      </c>
      <c r="B15">
        <v>2676</v>
      </c>
      <c r="C15">
        <v>2800</v>
      </c>
      <c r="D15" t="s">
        <v>9</v>
      </c>
      <c r="E15" t="s">
        <v>10</v>
      </c>
      <c r="F15" t="s">
        <v>10</v>
      </c>
      <c r="G15" t="s">
        <v>9</v>
      </c>
      <c r="H15">
        <f t="shared" si="0"/>
        <v>75863.262000000002</v>
      </c>
      <c r="I15">
        <f t="shared" si="2"/>
        <v>34</v>
      </c>
      <c r="J15">
        <f t="shared" si="3"/>
        <v>963.88299999999992</v>
      </c>
      <c r="K15">
        <f t="shared" si="1"/>
        <v>24.097074999999997</v>
      </c>
      <c r="L15">
        <v>2</v>
      </c>
    </row>
    <row r="16" spans="1:12" x14ac:dyDescent="0.35">
      <c r="A16" s="1">
        <v>43325</v>
      </c>
      <c r="B16">
        <v>2664</v>
      </c>
      <c r="C16">
        <v>2300</v>
      </c>
      <c r="D16" t="s">
        <v>9</v>
      </c>
      <c r="E16" t="s">
        <v>10</v>
      </c>
      <c r="F16" t="s">
        <v>10</v>
      </c>
      <c r="G16" t="s">
        <v>9</v>
      </c>
      <c r="H16">
        <f t="shared" si="0"/>
        <v>75523.067999999999</v>
      </c>
      <c r="I16">
        <f t="shared" si="2"/>
        <v>-12</v>
      </c>
      <c r="J16">
        <f t="shared" si="3"/>
        <v>-340.19399999999996</v>
      </c>
      <c r="K16">
        <f t="shared" si="1"/>
        <v>-12.149785714285713</v>
      </c>
      <c r="L16">
        <v>3</v>
      </c>
    </row>
    <row r="17" spans="1:12" x14ac:dyDescent="0.35">
      <c r="A17" s="1">
        <v>43326</v>
      </c>
      <c r="B17">
        <v>2662</v>
      </c>
      <c r="C17">
        <v>2400</v>
      </c>
      <c r="D17" t="s">
        <v>9</v>
      </c>
      <c r="E17" t="s">
        <v>10</v>
      </c>
      <c r="F17" t="s">
        <v>10</v>
      </c>
      <c r="G17" t="s">
        <v>9</v>
      </c>
      <c r="H17">
        <f t="shared" si="0"/>
        <v>75466.368999999992</v>
      </c>
      <c r="I17">
        <f t="shared" si="2"/>
        <v>-2</v>
      </c>
      <c r="J17">
        <f t="shared" si="3"/>
        <v>-56.698999999999998</v>
      </c>
      <c r="K17">
        <f t="shared" si="1"/>
        <v>-2.4651739130434782</v>
      </c>
      <c r="L17">
        <v>3</v>
      </c>
    </row>
    <row r="18" spans="1:12" x14ac:dyDescent="0.35">
      <c r="A18" s="1">
        <v>43327</v>
      </c>
      <c r="B18">
        <v>2658</v>
      </c>
      <c r="C18">
        <v>2100</v>
      </c>
      <c r="D18" t="s">
        <v>9</v>
      </c>
      <c r="E18" t="s">
        <v>10</v>
      </c>
      <c r="F18" t="s">
        <v>10</v>
      </c>
      <c r="G18" t="s">
        <v>9</v>
      </c>
      <c r="H18">
        <f t="shared" si="0"/>
        <v>75352.97099999999</v>
      </c>
      <c r="I18">
        <f t="shared" si="2"/>
        <v>-4</v>
      </c>
      <c r="J18">
        <f t="shared" si="3"/>
        <v>-113.398</v>
      </c>
      <c r="K18">
        <f t="shared" si="1"/>
        <v>-4.7249166666666662</v>
      </c>
      <c r="L18">
        <v>3</v>
      </c>
    </row>
    <row r="19" spans="1:12" x14ac:dyDescent="0.35">
      <c r="A19" s="1">
        <v>43328</v>
      </c>
      <c r="B19">
        <v>2648</v>
      </c>
      <c r="C19">
        <v>2450</v>
      </c>
      <c r="D19" t="s">
        <v>9</v>
      </c>
      <c r="E19" t="s">
        <v>10</v>
      </c>
      <c r="F19" t="s">
        <v>10</v>
      </c>
      <c r="G19" t="s">
        <v>9</v>
      </c>
      <c r="H19">
        <f t="shared" si="0"/>
        <v>75069.475999999995</v>
      </c>
      <c r="I19">
        <f t="shared" si="2"/>
        <v>-10</v>
      </c>
      <c r="J19">
        <f t="shared" si="3"/>
        <v>-283.495</v>
      </c>
      <c r="K19">
        <f t="shared" si="1"/>
        <v>-13.499761904761906</v>
      </c>
      <c r="L19">
        <v>3</v>
      </c>
    </row>
    <row r="20" spans="1:12" x14ac:dyDescent="0.35">
      <c r="A20" s="1">
        <v>43329</v>
      </c>
      <c r="B20">
        <v>2658</v>
      </c>
      <c r="C20">
        <v>3400</v>
      </c>
      <c r="D20" t="s">
        <v>9</v>
      </c>
      <c r="E20" t="s">
        <v>10</v>
      </c>
      <c r="F20" t="s">
        <v>10</v>
      </c>
      <c r="G20" t="s">
        <v>9</v>
      </c>
      <c r="H20">
        <f t="shared" si="0"/>
        <v>75352.97099999999</v>
      </c>
      <c r="I20">
        <f t="shared" si="2"/>
        <v>10</v>
      </c>
      <c r="J20">
        <f t="shared" si="3"/>
        <v>283.495</v>
      </c>
      <c r="K20">
        <f t="shared" si="1"/>
        <v>11.571224489795918</v>
      </c>
      <c r="L20">
        <v>3</v>
      </c>
    </row>
    <row r="21" spans="1:12" x14ac:dyDescent="0.35">
      <c r="A21" s="1">
        <v>43330</v>
      </c>
      <c r="B21">
        <v>2680</v>
      </c>
      <c r="C21">
        <v>3600</v>
      </c>
      <c r="D21" t="s">
        <v>10</v>
      </c>
      <c r="E21" t="s">
        <v>9</v>
      </c>
      <c r="F21" t="s">
        <v>10</v>
      </c>
      <c r="G21" t="s">
        <v>9</v>
      </c>
      <c r="H21">
        <f t="shared" si="0"/>
        <v>75976.66</v>
      </c>
      <c r="I21">
        <f t="shared" si="2"/>
        <v>22</v>
      </c>
      <c r="J21">
        <f t="shared" si="3"/>
        <v>623.68899999999996</v>
      </c>
      <c r="K21">
        <f t="shared" si="1"/>
        <v>18.343794117647057</v>
      </c>
      <c r="L21">
        <v>3</v>
      </c>
    </row>
    <row r="22" spans="1:12" x14ac:dyDescent="0.35">
      <c r="A22" s="1">
        <v>43331</v>
      </c>
      <c r="B22">
        <v>2694</v>
      </c>
      <c r="C22">
        <v>4200</v>
      </c>
      <c r="D22" t="s">
        <v>10</v>
      </c>
      <c r="E22" t="s">
        <v>10</v>
      </c>
      <c r="F22" t="s">
        <v>10</v>
      </c>
      <c r="G22" t="s">
        <v>10</v>
      </c>
      <c r="H22">
        <f t="shared" si="0"/>
        <v>76373.553</v>
      </c>
      <c r="I22">
        <f t="shared" si="2"/>
        <v>14</v>
      </c>
      <c r="J22">
        <f t="shared" si="3"/>
        <v>396.89299999999997</v>
      </c>
      <c r="K22">
        <f t="shared" si="1"/>
        <v>11.024805555555554</v>
      </c>
      <c r="L22">
        <v>3</v>
      </c>
    </row>
    <row r="23" spans="1:12" x14ac:dyDescent="0.35">
      <c r="A23" s="1">
        <v>43332</v>
      </c>
      <c r="B23">
        <v>2710</v>
      </c>
      <c r="C23">
        <v>2000</v>
      </c>
      <c r="D23" t="s">
        <v>9</v>
      </c>
      <c r="E23" t="s">
        <v>10</v>
      </c>
      <c r="F23" t="s">
        <v>10</v>
      </c>
      <c r="G23" t="s">
        <v>9</v>
      </c>
      <c r="H23">
        <f t="shared" si="0"/>
        <v>76827.145000000004</v>
      </c>
      <c r="I23">
        <f t="shared" si="2"/>
        <v>16</v>
      </c>
      <c r="J23">
        <f t="shared" si="3"/>
        <v>453.59199999999998</v>
      </c>
      <c r="K23">
        <f t="shared" si="1"/>
        <v>10.799809523809524</v>
      </c>
      <c r="L23">
        <v>4</v>
      </c>
    </row>
    <row r="24" spans="1:12" x14ac:dyDescent="0.35">
      <c r="A24" s="1">
        <v>43333</v>
      </c>
      <c r="B24">
        <v>2692</v>
      </c>
      <c r="C24">
        <v>2150</v>
      </c>
      <c r="D24" t="s">
        <v>9</v>
      </c>
      <c r="E24" t="s">
        <v>10</v>
      </c>
      <c r="F24" t="s">
        <v>10</v>
      </c>
      <c r="G24" t="s">
        <v>9</v>
      </c>
      <c r="H24">
        <f t="shared" si="0"/>
        <v>76316.853999999992</v>
      </c>
      <c r="I24">
        <f t="shared" si="2"/>
        <v>-18</v>
      </c>
      <c r="J24">
        <f t="shared" si="3"/>
        <v>-510.291</v>
      </c>
      <c r="K24">
        <f t="shared" si="1"/>
        <v>-25.51455</v>
      </c>
      <c r="L24">
        <v>4</v>
      </c>
    </row>
    <row r="25" spans="1:12" x14ac:dyDescent="0.35">
      <c r="A25" s="1">
        <v>43334</v>
      </c>
      <c r="B25">
        <v>2672</v>
      </c>
      <c r="C25">
        <v>2300</v>
      </c>
      <c r="D25" t="s">
        <v>9</v>
      </c>
      <c r="E25" t="s">
        <v>9</v>
      </c>
      <c r="F25" t="s">
        <v>10</v>
      </c>
      <c r="G25" t="s">
        <v>9</v>
      </c>
      <c r="H25">
        <f t="shared" si="0"/>
        <v>75749.864000000001</v>
      </c>
      <c r="I25">
        <f t="shared" si="2"/>
        <v>-20</v>
      </c>
      <c r="J25">
        <f t="shared" si="3"/>
        <v>-566.99</v>
      </c>
      <c r="K25">
        <f t="shared" si="1"/>
        <v>-26.371627906976745</v>
      </c>
      <c r="L25">
        <v>4</v>
      </c>
    </row>
    <row r="26" spans="1:12" x14ac:dyDescent="0.35">
      <c r="A26" s="1">
        <v>43335</v>
      </c>
      <c r="B26">
        <v>2646</v>
      </c>
      <c r="C26">
        <v>2800</v>
      </c>
      <c r="D26" t="s">
        <v>10</v>
      </c>
      <c r="E26" t="s">
        <v>10</v>
      </c>
      <c r="F26" t="s">
        <v>10</v>
      </c>
      <c r="G26" t="s">
        <v>10</v>
      </c>
      <c r="H26">
        <f t="shared" si="0"/>
        <v>75012.777000000002</v>
      </c>
      <c r="I26">
        <f t="shared" si="2"/>
        <v>-26</v>
      </c>
      <c r="J26">
        <f t="shared" si="3"/>
        <v>-737.08699999999999</v>
      </c>
      <c r="K26">
        <f t="shared" si="1"/>
        <v>-32.047260869565214</v>
      </c>
      <c r="L26">
        <v>4</v>
      </c>
    </row>
    <row r="27" spans="1:12" x14ac:dyDescent="0.35">
      <c r="A27" s="1">
        <v>43336</v>
      </c>
      <c r="B27">
        <v>2648</v>
      </c>
      <c r="C27">
        <v>2000</v>
      </c>
      <c r="D27" t="s">
        <v>10</v>
      </c>
      <c r="E27" t="s">
        <v>10</v>
      </c>
      <c r="F27" t="s">
        <v>10</v>
      </c>
      <c r="G27" t="s">
        <v>10</v>
      </c>
      <c r="H27">
        <f t="shared" si="0"/>
        <v>75069.475999999995</v>
      </c>
      <c r="I27">
        <f t="shared" si="2"/>
        <v>2</v>
      </c>
      <c r="J27">
        <f t="shared" si="3"/>
        <v>56.698999999999998</v>
      </c>
      <c r="K27">
        <f t="shared" si="1"/>
        <v>2.0249642857142858</v>
      </c>
      <c r="L27">
        <v>4</v>
      </c>
    </row>
    <row r="28" spans="1:12" x14ac:dyDescent="0.35">
      <c r="A28" s="1">
        <v>43337</v>
      </c>
      <c r="B28">
        <v>2642</v>
      </c>
      <c r="C28">
        <v>4150</v>
      </c>
      <c r="D28" t="s">
        <v>10</v>
      </c>
      <c r="E28" t="s">
        <v>10</v>
      </c>
      <c r="F28" t="s">
        <v>10</v>
      </c>
      <c r="G28" t="s">
        <v>10</v>
      </c>
      <c r="H28">
        <f t="shared" si="0"/>
        <v>74899.379000000001</v>
      </c>
      <c r="I28">
        <f t="shared" si="2"/>
        <v>-6</v>
      </c>
      <c r="J28">
        <f t="shared" si="3"/>
        <v>-170.09699999999998</v>
      </c>
      <c r="K28">
        <f t="shared" si="1"/>
        <v>-8.5048499999999994</v>
      </c>
      <c r="L28">
        <v>4</v>
      </c>
    </row>
    <row r="29" spans="1:12" x14ac:dyDescent="0.35">
      <c r="A29" s="1">
        <v>43338</v>
      </c>
      <c r="B29">
        <v>2660</v>
      </c>
      <c r="C29">
        <v>5400</v>
      </c>
      <c r="D29" t="s">
        <v>9</v>
      </c>
      <c r="E29" t="s">
        <v>10</v>
      </c>
      <c r="F29" t="s">
        <v>10</v>
      </c>
      <c r="G29" t="s">
        <v>9</v>
      </c>
      <c r="H29">
        <f t="shared" si="0"/>
        <v>75409.67</v>
      </c>
      <c r="I29">
        <f t="shared" si="2"/>
        <v>18</v>
      </c>
      <c r="J29">
        <f t="shared" si="3"/>
        <v>510.291</v>
      </c>
      <c r="K29">
        <f t="shared" si="1"/>
        <v>12.296168674698794</v>
      </c>
      <c r="L29">
        <v>4</v>
      </c>
    </row>
    <row r="30" spans="1:12" x14ac:dyDescent="0.35">
      <c r="A30" s="1">
        <v>43339</v>
      </c>
      <c r="B30">
        <v>2706</v>
      </c>
      <c r="C30">
        <v>1700</v>
      </c>
      <c r="D30" t="s">
        <v>9</v>
      </c>
      <c r="E30" t="s">
        <v>10</v>
      </c>
      <c r="F30" t="s">
        <v>10</v>
      </c>
      <c r="G30" t="s">
        <v>9</v>
      </c>
      <c r="H30">
        <f t="shared" si="0"/>
        <v>76713.747000000003</v>
      </c>
      <c r="I30">
        <f t="shared" si="2"/>
        <v>46</v>
      </c>
      <c r="J30">
        <f t="shared" si="3"/>
        <v>1304.077</v>
      </c>
      <c r="K30">
        <f t="shared" si="1"/>
        <v>24.149574074074074</v>
      </c>
      <c r="L30">
        <v>5</v>
      </c>
    </row>
    <row r="31" spans="1:12" x14ac:dyDescent="0.35">
      <c r="A31" s="1">
        <v>43340</v>
      </c>
      <c r="B31">
        <v>2674</v>
      </c>
      <c r="C31">
        <v>2100</v>
      </c>
      <c r="D31" t="s">
        <v>9</v>
      </c>
      <c r="E31" t="s">
        <v>10</v>
      </c>
      <c r="F31" t="s">
        <v>10</v>
      </c>
      <c r="G31" t="s">
        <v>9</v>
      </c>
      <c r="H31">
        <f t="shared" si="0"/>
        <v>75806.562999999995</v>
      </c>
      <c r="I31">
        <f t="shared" si="2"/>
        <v>-32</v>
      </c>
      <c r="J31">
        <f t="shared" si="3"/>
        <v>-907.18399999999997</v>
      </c>
      <c r="K31">
        <f t="shared" si="1"/>
        <v>-53.363764705882353</v>
      </c>
      <c r="L31">
        <v>5</v>
      </c>
    </row>
    <row r="32" spans="1:12" x14ac:dyDescent="0.35">
      <c r="A32" s="1">
        <v>43341</v>
      </c>
      <c r="B32">
        <v>2656</v>
      </c>
      <c r="C32">
        <v>2150</v>
      </c>
      <c r="D32" t="s">
        <v>9</v>
      </c>
      <c r="E32" t="s">
        <v>9</v>
      </c>
      <c r="F32" t="s">
        <v>10</v>
      </c>
      <c r="G32" t="s">
        <v>9</v>
      </c>
      <c r="H32">
        <f t="shared" si="0"/>
        <v>75296.271999999997</v>
      </c>
      <c r="I32">
        <f t="shared" si="2"/>
        <v>-18</v>
      </c>
      <c r="J32">
        <f t="shared" si="3"/>
        <v>-510.291</v>
      </c>
      <c r="K32">
        <f t="shared" si="1"/>
        <v>-24.299571428571429</v>
      </c>
      <c r="L32">
        <v>5</v>
      </c>
    </row>
    <row r="33" spans="1:12" x14ac:dyDescent="0.35">
      <c r="A33" s="1">
        <v>43342</v>
      </c>
      <c r="B33">
        <v>2640</v>
      </c>
      <c r="C33">
        <v>3250</v>
      </c>
      <c r="D33" t="s">
        <v>9</v>
      </c>
      <c r="E33" t="s">
        <v>10</v>
      </c>
      <c r="F33" t="s">
        <v>10</v>
      </c>
      <c r="G33" t="s">
        <v>9</v>
      </c>
      <c r="H33">
        <f t="shared" si="0"/>
        <v>74842.679999999993</v>
      </c>
      <c r="I33">
        <f t="shared" si="2"/>
        <v>-16</v>
      </c>
      <c r="J33">
        <f t="shared" si="3"/>
        <v>-453.59199999999998</v>
      </c>
      <c r="K33">
        <f t="shared" si="1"/>
        <v>-21.097302325581396</v>
      </c>
      <c r="L33">
        <v>5</v>
      </c>
    </row>
    <row r="34" spans="1:12" x14ac:dyDescent="0.35">
      <c r="A34" s="1">
        <v>43343</v>
      </c>
      <c r="B34">
        <v>2662</v>
      </c>
      <c r="C34">
        <v>4200</v>
      </c>
      <c r="D34" t="s">
        <v>10</v>
      </c>
      <c r="E34" t="s">
        <v>10</v>
      </c>
      <c r="F34" t="s">
        <v>10</v>
      </c>
      <c r="G34" t="s">
        <v>10</v>
      </c>
      <c r="H34">
        <f t="shared" si="0"/>
        <v>75466.368999999992</v>
      </c>
      <c r="I34">
        <f t="shared" si="2"/>
        <v>22</v>
      </c>
      <c r="J34">
        <f t="shared" si="3"/>
        <v>623.68899999999996</v>
      </c>
      <c r="K34">
        <f t="shared" si="1"/>
        <v>19.190430769230769</v>
      </c>
      <c r="L34">
        <v>5</v>
      </c>
    </row>
    <row r="35" spans="1:12" x14ac:dyDescent="0.35">
      <c r="A35" s="1">
        <v>43344</v>
      </c>
      <c r="B35">
        <v>2690</v>
      </c>
      <c r="C35">
        <v>4800</v>
      </c>
      <c r="D35" t="s">
        <v>10</v>
      </c>
      <c r="E35" t="s">
        <v>10</v>
      </c>
      <c r="F35" t="s">
        <v>10</v>
      </c>
      <c r="G35" t="s">
        <v>10</v>
      </c>
      <c r="H35">
        <f t="shared" si="0"/>
        <v>76260.154999999999</v>
      </c>
      <c r="I35">
        <f t="shared" si="2"/>
        <v>28</v>
      </c>
      <c r="J35">
        <f t="shared" si="3"/>
        <v>793.78599999999994</v>
      </c>
      <c r="K35">
        <f t="shared" ref="K35:K66" si="4">J35/(C34/100)</f>
        <v>18.899666666666665</v>
      </c>
      <c r="L35">
        <v>5</v>
      </c>
    </row>
    <row r="36" spans="1:12" x14ac:dyDescent="0.35">
      <c r="A36" s="1">
        <v>43345</v>
      </c>
      <c r="B36">
        <v>2710</v>
      </c>
      <c r="C36">
        <v>4600</v>
      </c>
      <c r="D36" t="s">
        <v>10</v>
      </c>
      <c r="E36" t="s">
        <v>10</v>
      </c>
      <c r="F36" t="s">
        <v>10</v>
      </c>
      <c r="G36" t="s">
        <v>10</v>
      </c>
      <c r="H36">
        <f t="shared" si="0"/>
        <v>76827.145000000004</v>
      </c>
      <c r="I36">
        <f t="shared" si="2"/>
        <v>20</v>
      </c>
      <c r="J36">
        <f t="shared" si="3"/>
        <v>566.99</v>
      </c>
      <c r="K36">
        <f t="shared" si="4"/>
        <v>11.812291666666667</v>
      </c>
      <c r="L36">
        <v>5</v>
      </c>
    </row>
    <row r="37" spans="1:12" x14ac:dyDescent="0.35">
      <c r="A37" s="1">
        <v>43346</v>
      </c>
      <c r="B37">
        <v>2724</v>
      </c>
      <c r="C37">
        <v>1800</v>
      </c>
      <c r="D37" t="s">
        <v>9</v>
      </c>
      <c r="E37" t="s">
        <v>10</v>
      </c>
      <c r="F37" t="s">
        <v>10</v>
      </c>
      <c r="G37" t="s">
        <v>9</v>
      </c>
      <c r="H37">
        <f t="shared" si="0"/>
        <v>77224.038</v>
      </c>
      <c r="I37">
        <f t="shared" si="2"/>
        <v>14</v>
      </c>
      <c r="J37">
        <f t="shared" si="3"/>
        <v>396.89299999999997</v>
      </c>
      <c r="K37">
        <f t="shared" si="4"/>
        <v>8.6281086956521733</v>
      </c>
      <c r="L37">
        <v>6</v>
      </c>
    </row>
    <row r="38" spans="1:12" x14ac:dyDescent="0.35">
      <c r="A38" s="1">
        <v>43347</v>
      </c>
      <c r="B38">
        <v>2674</v>
      </c>
      <c r="C38">
        <v>2400</v>
      </c>
      <c r="D38" t="s">
        <v>9</v>
      </c>
      <c r="E38" t="s">
        <v>10</v>
      </c>
      <c r="F38" t="s">
        <v>9</v>
      </c>
      <c r="G38" t="s">
        <v>9</v>
      </c>
      <c r="H38">
        <f t="shared" si="0"/>
        <v>75806.562999999995</v>
      </c>
      <c r="I38">
        <f t="shared" si="2"/>
        <v>-50</v>
      </c>
      <c r="J38">
        <f t="shared" si="3"/>
        <v>-1417.4749999999999</v>
      </c>
      <c r="K38">
        <f t="shared" si="4"/>
        <v>-78.748611111111103</v>
      </c>
      <c r="L38">
        <v>6</v>
      </c>
    </row>
    <row r="39" spans="1:12" x14ac:dyDescent="0.35">
      <c r="A39" s="1">
        <v>43348</v>
      </c>
      <c r="B39">
        <v>2672</v>
      </c>
      <c r="C39">
        <v>2500</v>
      </c>
      <c r="D39" t="s">
        <v>9</v>
      </c>
      <c r="E39" t="s">
        <v>9</v>
      </c>
      <c r="F39" t="s">
        <v>9</v>
      </c>
      <c r="G39" t="s">
        <v>9</v>
      </c>
      <c r="H39">
        <f t="shared" si="0"/>
        <v>75749.864000000001</v>
      </c>
      <c r="I39">
        <f t="shared" si="2"/>
        <v>-2</v>
      </c>
      <c r="J39">
        <f t="shared" si="3"/>
        <v>-56.698999999999998</v>
      </c>
      <c r="K39">
        <f t="shared" si="4"/>
        <v>-2.3624583333333331</v>
      </c>
      <c r="L39">
        <v>6</v>
      </c>
    </row>
    <row r="40" spans="1:12" x14ac:dyDescent="0.35">
      <c r="A40" s="1">
        <v>43349</v>
      </c>
      <c r="B40">
        <v>2656</v>
      </c>
      <c r="C40">
        <v>3800</v>
      </c>
      <c r="D40" t="s">
        <v>9</v>
      </c>
      <c r="E40" t="s">
        <v>10</v>
      </c>
      <c r="F40" t="s">
        <v>9</v>
      </c>
      <c r="G40" t="s">
        <v>9</v>
      </c>
      <c r="H40">
        <f t="shared" si="0"/>
        <v>75296.271999999997</v>
      </c>
      <c r="I40">
        <f t="shared" si="2"/>
        <v>-16</v>
      </c>
      <c r="J40">
        <f t="shared" si="3"/>
        <v>-453.59199999999998</v>
      </c>
      <c r="K40">
        <f t="shared" si="4"/>
        <v>-18.14368</v>
      </c>
      <c r="L40">
        <v>6</v>
      </c>
    </row>
    <row r="41" spans="1:12" x14ac:dyDescent="0.35">
      <c r="A41" s="1">
        <v>43350</v>
      </c>
      <c r="B41">
        <v>2688</v>
      </c>
      <c r="C41">
        <v>2000</v>
      </c>
      <c r="D41" t="s">
        <v>9</v>
      </c>
      <c r="E41" t="s">
        <v>10</v>
      </c>
      <c r="F41" t="s">
        <v>9</v>
      </c>
      <c r="G41" t="s">
        <v>9</v>
      </c>
      <c r="H41">
        <f t="shared" si="0"/>
        <v>76203.455999999991</v>
      </c>
      <c r="I41">
        <f t="shared" si="2"/>
        <v>32</v>
      </c>
      <c r="J41">
        <f t="shared" si="3"/>
        <v>907.18399999999997</v>
      </c>
      <c r="K41">
        <f t="shared" si="4"/>
        <v>23.873263157894737</v>
      </c>
      <c r="L41">
        <v>6</v>
      </c>
    </row>
    <row r="42" spans="1:12" x14ac:dyDescent="0.35">
      <c r="A42" s="1">
        <v>43351</v>
      </c>
      <c r="B42">
        <v>2674</v>
      </c>
      <c r="C42">
        <v>3100</v>
      </c>
      <c r="D42" t="s">
        <v>10</v>
      </c>
      <c r="E42" t="s">
        <v>10</v>
      </c>
      <c r="F42" t="s">
        <v>9</v>
      </c>
      <c r="G42" t="s">
        <v>10</v>
      </c>
      <c r="H42">
        <f t="shared" si="0"/>
        <v>75806.562999999995</v>
      </c>
      <c r="I42">
        <f t="shared" si="2"/>
        <v>-14</v>
      </c>
      <c r="J42">
        <f t="shared" si="3"/>
        <v>-396.89299999999997</v>
      </c>
      <c r="K42">
        <f t="shared" si="4"/>
        <v>-19.844649999999998</v>
      </c>
      <c r="L42">
        <v>6</v>
      </c>
    </row>
    <row r="43" spans="1:12" x14ac:dyDescent="0.35">
      <c r="A43" s="1">
        <v>43352</v>
      </c>
      <c r="B43">
        <v>2692</v>
      </c>
      <c r="C43">
        <v>5200</v>
      </c>
      <c r="D43" t="s">
        <v>9</v>
      </c>
      <c r="E43" t="s">
        <v>9</v>
      </c>
      <c r="F43" t="s">
        <v>9</v>
      </c>
      <c r="G43" t="s">
        <v>9</v>
      </c>
      <c r="H43">
        <f t="shared" si="0"/>
        <v>76316.853999999992</v>
      </c>
      <c r="I43">
        <f t="shared" si="2"/>
        <v>18</v>
      </c>
      <c r="J43">
        <f t="shared" si="3"/>
        <v>510.291</v>
      </c>
      <c r="K43">
        <f t="shared" si="4"/>
        <v>16.460999999999999</v>
      </c>
      <c r="L43">
        <v>6</v>
      </c>
    </row>
    <row r="44" spans="1:12" x14ac:dyDescent="0.35">
      <c r="A44" s="1">
        <v>43353</v>
      </c>
      <c r="B44">
        <v>2680</v>
      </c>
      <c r="C44">
        <v>2200</v>
      </c>
      <c r="D44" t="s">
        <v>9</v>
      </c>
      <c r="E44" t="s">
        <v>10</v>
      </c>
      <c r="F44" t="s">
        <v>9</v>
      </c>
      <c r="G44" t="s">
        <v>9</v>
      </c>
      <c r="H44">
        <f t="shared" si="0"/>
        <v>75976.66</v>
      </c>
      <c r="I44">
        <f t="shared" si="2"/>
        <v>-12</v>
      </c>
      <c r="J44">
        <f t="shared" si="3"/>
        <v>-340.19399999999996</v>
      </c>
      <c r="K44">
        <f t="shared" si="4"/>
        <v>-6.5421923076923072</v>
      </c>
      <c r="L44">
        <v>7</v>
      </c>
    </row>
    <row r="45" spans="1:12" x14ac:dyDescent="0.35">
      <c r="A45" s="1">
        <v>43354</v>
      </c>
      <c r="B45">
        <v>2676</v>
      </c>
      <c r="C45">
        <v>2100</v>
      </c>
      <c r="D45" t="s">
        <v>9</v>
      </c>
      <c r="E45" t="s">
        <v>10</v>
      </c>
      <c r="F45" t="s">
        <v>9</v>
      </c>
      <c r="G45" t="s">
        <v>9</v>
      </c>
      <c r="H45">
        <f t="shared" si="0"/>
        <v>75863.262000000002</v>
      </c>
      <c r="I45">
        <f t="shared" si="2"/>
        <v>-4</v>
      </c>
      <c r="J45">
        <f t="shared" si="3"/>
        <v>-113.398</v>
      </c>
      <c r="K45">
        <f t="shared" si="4"/>
        <v>-5.154454545454545</v>
      </c>
      <c r="L45">
        <v>7</v>
      </c>
    </row>
    <row r="46" spans="1:12" x14ac:dyDescent="0.35">
      <c r="A46" s="1">
        <v>43355</v>
      </c>
      <c r="B46">
        <v>2662</v>
      </c>
      <c r="C46">
        <v>2350</v>
      </c>
      <c r="D46" t="s">
        <v>9</v>
      </c>
      <c r="E46" t="s">
        <v>10</v>
      </c>
      <c r="F46" t="s">
        <v>9</v>
      </c>
      <c r="G46" t="s">
        <v>9</v>
      </c>
      <c r="H46">
        <f t="shared" si="0"/>
        <v>75466.368999999992</v>
      </c>
      <c r="I46">
        <f t="shared" si="2"/>
        <v>-14</v>
      </c>
      <c r="J46">
        <f t="shared" si="3"/>
        <v>-396.89299999999997</v>
      </c>
      <c r="K46">
        <f t="shared" si="4"/>
        <v>-18.899666666666665</v>
      </c>
      <c r="L46">
        <v>7</v>
      </c>
    </row>
    <row r="47" spans="1:12" x14ac:dyDescent="0.35">
      <c r="A47" s="1">
        <v>43356</v>
      </c>
      <c r="B47">
        <v>2660</v>
      </c>
      <c r="C47">
        <v>6300</v>
      </c>
      <c r="D47" t="s">
        <v>9</v>
      </c>
      <c r="E47" t="s">
        <v>10</v>
      </c>
      <c r="F47" t="s">
        <v>9</v>
      </c>
      <c r="G47" t="s">
        <v>9</v>
      </c>
      <c r="H47">
        <f t="shared" si="0"/>
        <v>75409.67</v>
      </c>
      <c r="I47">
        <f t="shared" si="2"/>
        <v>-2</v>
      </c>
      <c r="J47">
        <f t="shared" si="3"/>
        <v>-56.698999999999998</v>
      </c>
      <c r="K47">
        <f t="shared" si="4"/>
        <v>-2.4127234042553192</v>
      </c>
      <c r="L47">
        <v>7</v>
      </c>
    </row>
    <row r="48" spans="1:12" x14ac:dyDescent="0.35">
      <c r="A48" s="1">
        <v>43357</v>
      </c>
      <c r="B48">
        <v>2678</v>
      </c>
      <c r="C48">
        <v>1700</v>
      </c>
      <c r="D48" t="s">
        <v>9</v>
      </c>
      <c r="E48" t="s">
        <v>10</v>
      </c>
      <c r="F48" t="s">
        <v>9</v>
      </c>
      <c r="G48" t="s">
        <v>9</v>
      </c>
      <c r="H48">
        <f t="shared" si="0"/>
        <v>75919.960999999996</v>
      </c>
      <c r="I48">
        <f t="shared" si="2"/>
        <v>18</v>
      </c>
      <c r="J48">
        <f t="shared" si="3"/>
        <v>510.291</v>
      </c>
      <c r="K48">
        <f t="shared" si="4"/>
        <v>8.0998571428571431</v>
      </c>
      <c r="L48">
        <v>7</v>
      </c>
    </row>
    <row r="49" spans="1:12" x14ac:dyDescent="0.35">
      <c r="A49" s="1">
        <v>43358</v>
      </c>
      <c r="B49">
        <v>2674</v>
      </c>
      <c r="C49">
        <v>5650</v>
      </c>
      <c r="D49" t="s">
        <v>9</v>
      </c>
      <c r="E49" t="s">
        <v>9</v>
      </c>
      <c r="F49" t="s">
        <v>9</v>
      </c>
      <c r="G49" t="s">
        <v>9</v>
      </c>
      <c r="H49">
        <f t="shared" si="0"/>
        <v>75806.562999999995</v>
      </c>
      <c r="I49">
        <f t="shared" si="2"/>
        <v>-4</v>
      </c>
      <c r="J49">
        <f t="shared" si="3"/>
        <v>-113.398</v>
      </c>
      <c r="K49">
        <f t="shared" si="4"/>
        <v>-6.6704705882352942</v>
      </c>
      <c r="L49">
        <v>7</v>
      </c>
    </row>
    <row r="50" spans="1:12" x14ac:dyDescent="0.35">
      <c r="A50" s="1">
        <v>43359</v>
      </c>
      <c r="B50">
        <v>2690</v>
      </c>
      <c r="C50">
        <v>5900</v>
      </c>
      <c r="D50" t="s">
        <v>10</v>
      </c>
      <c r="E50" t="s">
        <v>10</v>
      </c>
      <c r="F50" t="s">
        <v>9</v>
      </c>
      <c r="G50" t="s">
        <v>10</v>
      </c>
      <c r="H50">
        <f t="shared" si="0"/>
        <v>76260.154999999999</v>
      </c>
      <c r="I50">
        <f t="shared" si="2"/>
        <v>16</v>
      </c>
      <c r="J50">
        <f t="shared" si="3"/>
        <v>453.59199999999998</v>
      </c>
      <c r="K50">
        <f t="shared" si="4"/>
        <v>8.0281769911504419</v>
      </c>
      <c r="L50">
        <v>7</v>
      </c>
    </row>
    <row r="51" spans="1:12" x14ac:dyDescent="0.35">
      <c r="A51" s="1">
        <v>43360</v>
      </c>
      <c r="B51">
        <v>2724</v>
      </c>
      <c r="C51">
        <v>2250</v>
      </c>
      <c r="D51" t="s">
        <v>9</v>
      </c>
      <c r="E51" t="s">
        <v>10</v>
      </c>
      <c r="F51" t="s">
        <v>9</v>
      </c>
      <c r="G51" t="s">
        <v>9</v>
      </c>
      <c r="H51">
        <f t="shared" si="0"/>
        <v>77224.038</v>
      </c>
      <c r="I51">
        <f t="shared" si="2"/>
        <v>34</v>
      </c>
      <c r="J51">
        <f t="shared" si="3"/>
        <v>963.88299999999992</v>
      </c>
      <c r="K51">
        <f t="shared" si="4"/>
        <v>16.337</v>
      </c>
      <c r="L51">
        <v>8</v>
      </c>
    </row>
    <row r="52" spans="1:12" x14ac:dyDescent="0.35">
      <c r="A52" s="1">
        <v>43361</v>
      </c>
      <c r="B52">
        <v>2694</v>
      </c>
      <c r="C52">
        <v>2350</v>
      </c>
      <c r="D52" t="s">
        <v>9</v>
      </c>
      <c r="E52" t="s">
        <v>9</v>
      </c>
      <c r="F52" t="s">
        <v>9</v>
      </c>
      <c r="G52" t="s">
        <v>9</v>
      </c>
      <c r="H52">
        <f t="shared" si="0"/>
        <v>76373.553</v>
      </c>
      <c r="I52">
        <f t="shared" si="2"/>
        <v>-30</v>
      </c>
      <c r="J52">
        <f t="shared" si="3"/>
        <v>-850.48500000000001</v>
      </c>
      <c r="K52">
        <f t="shared" si="4"/>
        <v>-37.799333333333337</v>
      </c>
      <c r="L52">
        <v>8</v>
      </c>
    </row>
    <row r="53" spans="1:12" x14ac:dyDescent="0.35">
      <c r="A53" s="1">
        <v>43362</v>
      </c>
      <c r="B53">
        <v>2674</v>
      </c>
      <c r="C53">
        <v>2600</v>
      </c>
      <c r="D53" t="s">
        <v>9</v>
      </c>
      <c r="E53" t="s">
        <v>10</v>
      </c>
      <c r="F53" t="s">
        <v>9</v>
      </c>
      <c r="G53" t="s">
        <v>9</v>
      </c>
      <c r="H53">
        <f t="shared" si="0"/>
        <v>75806.562999999995</v>
      </c>
      <c r="I53">
        <f t="shared" si="2"/>
        <v>-20</v>
      </c>
      <c r="J53">
        <f t="shared" si="3"/>
        <v>-566.99</v>
      </c>
      <c r="K53">
        <f t="shared" si="4"/>
        <v>-24.127234042553191</v>
      </c>
      <c r="L53">
        <v>8</v>
      </c>
    </row>
    <row r="54" spans="1:12" x14ac:dyDescent="0.35">
      <c r="A54" s="1">
        <v>43363</v>
      </c>
      <c r="B54">
        <v>2674</v>
      </c>
      <c r="C54">
        <v>5400</v>
      </c>
      <c r="D54" t="s">
        <v>9</v>
      </c>
      <c r="E54" t="s">
        <v>10</v>
      </c>
      <c r="F54" t="s">
        <v>9</v>
      </c>
      <c r="G54" t="s">
        <v>9</v>
      </c>
      <c r="H54">
        <f t="shared" si="0"/>
        <v>75806.562999999995</v>
      </c>
      <c r="I54">
        <f t="shared" si="2"/>
        <v>0</v>
      </c>
      <c r="J54">
        <f t="shared" si="3"/>
        <v>0</v>
      </c>
      <c r="K54">
        <f t="shared" si="4"/>
        <v>0</v>
      </c>
      <c r="L54">
        <v>8</v>
      </c>
    </row>
    <row r="55" spans="1:12" x14ac:dyDescent="0.35">
      <c r="A55" s="1">
        <v>43364</v>
      </c>
      <c r="B55">
        <v>2692</v>
      </c>
      <c r="C55">
        <v>4400</v>
      </c>
      <c r="D55" t="s">
        <v>9</v>
      </c>
      <c r="E55" t="s">
        <v>10</v>
      </c>
      <c r="F55" t="s">
        <v>9</v>
      </c>
      <c r="G55" t="s">
        <v>9</v>
      </c>
      <c r="H55">
        <f t="shared" si="0"/>
        <v>76316.853999999992</v>
      </c>
      <c r="I55">
        <f t="shared" si="2"/>
        <v>18</v>
      </c>
      <c r="J55">
        <f t="shared" si="3"/>
        <v>510.291</v>
      </c>
      <c r="K55">
        <f t="shared" si="4"/>
        <v>9.4498333333333324</v>
      </c>
      <c r="L55">
        <v>8</v>
      </c>
    </row>
    <row r="56" spans="1:12" x14ac:dyDescent="0.35">
      <c r="A56" s="1">
        <v>43365</v>
      </c>
      <c r="B56">
        <v>2694</v>
      </c>
      <c r="C56">
        <v>3050</v>
      </c>
      <c r="D56" t="s">
        <v>9</v>
      </c>
      <c r="E56" t="s">
        <v>10</v>
      </c>
      <c r="F56" t="s">
        <v>9</v>
      </c>
      <c r="G56" t="s">
        <v>9</v>
      </c>
      <c r="H56">
        <f t="shared" si="0"/>
        <v>76373.553</v>
      </c>
      <c r="I56">
        <f t="shared" si="2"/>
        <v>2</v>
      </c>
      <c r="J56">
        <f t="shared" si="3"/>
        <v>56.698999999999998</v>
      </c>
      <c r="K56">
        <f t="shared" si="4"/>
        <v>1.2886136363636362</v>
      </c>
      <c r="L56">
        <v>8</v>
      </c>
    </row>
    <row r="57" spans="1:12" x14ac:dyDescent="0.35">
      <c r="A57" s="1">
        <v>43366</v>
      </c>
      <c r="B57">
        <v>2694</v>
      </c>
      <c r="C57">
        <v>5900</v>
      </c>
      <c r="D57" t="s">
        <v>10</v>
      </c>
      <c r="E57" t="s">
        <v>9</v>
      </c>
      <c r="F57" t="s">
        <v>9</v>
      </c>
      <c r="G57" t="s">
        <v>9</v>
      </c>
      <c r="H57">
        <f t="shared" si="0"/>
        <v>76373.553</v>
      </c>
      <c r="I57">
        <f t="shared" si="2"/>
        <v>0</v>
      </c>
      <c r="J57">
        <f t="shared" si="3"/>
        <v>0</v>
      </c>
      <c r="K57">
        <f t="shared" si="4"/>
        <v>0</v>
      </c>
      <c r="L57">
        <v>8</v>
      </c>
    </row>
    <row r="58" spans="1:12" x14ac:dyDescent="0.35">
      <c r="A58" s="1">
        <v>43367</v>
      </c>
      <c r="B58">
        <v>2706</v>
      </c>
      <c r="C58">
        <v>2400</v>
      </c>
      <c r="D58" t="s">
        <v>9</v>
      </c>
      <c r="E58" t="s">
        <v>10</v>
      </c>
      <c r="F58" t="s">
        <v>9</v>
      </c>
      <c r="G58" t="s">
        <v>9</v>
      </c>
      <c r="H58">
        <f t="shared" si="0"/>
        <v>76713.747000000003</v>
      </c>
      <c r="I58">
        <f t="shared" si="2"/>
        <v>12</v>
      </c>
      <c r="J58">
        <f t="shared" si="3"/>
        <v>340.19399999999996</v>
      </c>
      <c r="K58">
        <f t="shared" si="4"/>
        <v>5.7659999999999991</v>
      </c>
      <c r="L58">
        <v>9</v>
      </c>
    </row>
    <row r="59" spans="1:12" x14ac:dyDescent="0.35">
      <c r="A59" s="1">
        <v>43368</v>
      </c>
      <c r="B59">
        <v>2694</v>
      </c>
      <c r="C59">
        <v>1900</v>
      </c>
      <c r="D59" t="s">
        <v>9</v>
      </c>
      <c r="E59" t="s">
        <v>10</v>
      </c>
      <c r="F59" t="s">
        <v>9</v>
      </c>
      <c r="G59" t="s">
        <v>9</v>
      </c>
      <c r="H59">
        <f t="shared" si="0"/>
        <v>76373.553</v>
      </c>
      <c r="I59">
        <f t="shared" si="2"/>
        <v>-12</v>
      </c>
      <c r="J59">
        <f t="shared" si="3"/>
        <v>-340.19399999999996</v>
      </c>
      <c r="K59">
        <f t="shared" si="4"/>
        <v>-14.174749999999998</v>
      </c>
      <c r="L59">
        <v>9</v>
      </c>
    </row>
    <row r="60" spans="1:12" x14ac:dyDescent="0.35">
      <c r="A60" s="1">
        <v>43369</v>
      </c>
      <c r="B60">
        <v>2674</v>
      </c>
      <c r="C60">
        <v>2300</v>
      </c>
      <c r="D60" t="s">
        <v>9</v>
      </c>
      <c r="E60" t="s">
        <v>10</v>
      </c>
      <c r="F60" t="s">
        <v>9</v>
      </c>
      <c r="G60" t="s">
        <v>9</v>
      </c>
      <c r="H60">
        <f t="shared" si="0"/>
        <v>75806.562999999995</v>
      </c>
      <c r="I60">
        <f t="shared" si="2"/>
        <v>-20</v>
      </c>
      <c r="J60">
        <f t="shared" si="3"/>
        <v>-566.99</v>
      </c>
      <c r="K60">
        <f t="shared" si="4"/>
        <v>-29.841578947368422</v>
      </c>
      <c r="L60">
        <v>9</v>
      </c>
    </row>
    <row r="61" spans="1:12" x14ac:dyDescent="0.35">
      <c r="A61" s="1">
        <v>43370</v>
      </c>
      <c r="B61">
        <v>2680</v>
      </c>
      <c r="C61">
        <v>2550</v>
      </c>
      <c r="D61" t="s">
        <v>9</v>
      </c>
      <c r="E61" t="s">
        <v>10</v>
      </c>
      <c r="F61" t="s">
        <v>9</v>
      </c>
      <c r="G61" t="s">
        <v>9</v>
      </c>
      <c r="H61">
        <f t="shared" si="0"/>
        <v>75976.66</v>
      </c>
      <c r="I61">
        <f t="shared" si="2"/>
        <v>6</v>
      </c>
      <c r="J61">
        <f t="shared" si="3"/>
        <v>170.09699999999998</v>
      </c>
      <c r="K61">
        <f t="shared" si="4"/>
        <v>7.3955217391304338</v>
      </c>
      <c r="L61">
        <v>9</v>
      </c>
    </row>
    <row r="62" spans="1:12" x14ac:dyDescent="0.35">
      <c r="A62" s="1">
        <v>43371</v>
      </c>
      <c r="B62">
        <v>2672</v>
      </c>
      <c r="C62">
        <v>3052.5</v>
      </c>
      <c r="D62" t="s">
        <v>10</v>
      </c>
      <c r="E62" t="s">
        <v>10</v>
      </c>
      <c r="F62" t="s">
        <v>10</v>
      </c>
      <c r="G62" t="s">
        <v>10</v>
      </c>
      <c r="H62">
        <f t="shared" si="0"/>
        <v>75749.864000000001</v>
      </c>
      <c r="I62">
        <f t="shared" si="2"/>
        <v>-8</v>
      </c>
      <c r="J62">
        <f t="shared" si="3"/>
        <v>-226.79599999999999</v>
      </c>
      <c r="K62">
        <f t="shared" si="4"/>
        <v>-8.8939607843137249</v>
      </c>
      <c r="L62">
        <v>9</v>
      </c>
    </row>
    <row r="63" spans="1:12" x14ac:dyDescent="0.35">
      <c r="A63" s="1">
        <v>43372</v>
      </c>
      <c r="B63" s="3">
        <v>2678.3278688524592</v>
      </c>
      <c r="C63">
        <v>3052.5</v>
      </c>
      <c r="D63" t="s">
        <v>10</v>
      </c>
      <c r="E63" t="s">
        <v>10</v>
      </c>
      <c r="F63" t="s">
        <v>10</v>
      </c>
      <c r="G63" t="s">
        <v>10</v>
      </c>
      <c r="H63">
        <f t="shared" si="0"/>
        <v>75929.255918032795</v>
      </c>
      <c r="I63">
        <f t="shared" si="2"/>
        <v>6.3278688524592326</v>
      </c>
      <c r="J63">
        <f>I63*28.3495</f>
        <v>179.391918032793</v>
      </c>
      <c r="K63">
        <f t="shared" si="4"/>
        <v>5.8768851116394103</v>
      </c>
      <c r="L63">
        <v>9</v>
      </c>
    </row>
    <row r="64" spans="1:12" x14ac:dyDescent="0.35">
      <c r="A64" s="1">
        <v>43373</v>
      </c>
      <c r="B64">
        <v>2730</v>
      </c>
      <c r="C64">
        <v>3052.5</v>
      </c>
      <c r="D64" t="s">
        <v>10</v>
      </c>
      <c r="E64" t="s">
        <v>10</v>
      </c>
      <c r="F64" t="s">
        <v>10</v>
      </c>
      <c r="G64" t="s">
        <v>10</v>
      </c>
      <c r="H64">
        <f t="shared" si="0"/>
        <v>77394.134999999995</v>
      </c>
      <c r="I64">
        <f t="shared" si="2"/>
        <v>51.672131147540767</v>
      </c>
      <c r="J64">
        <f t="shared" si="3"/>
        <v>1464.879081967207</v>
      </c>
      <c r="K64">
        <f t="shared" si="4"/>
        <v>47.989486714732415</v>
      </c>
      <c r="L64">
        <v>9</v>
      </c>
    </row>
    <row r="65" spans="1:12" x14ac:dyDescent="0.35">
      <c r="A65" s="1">
        <v>43374</v>
      </c>
      <c r="B65">
        <v>2752</v>
      </c>
      <c r="C65">
        <v>5800</v>
      </c>
      <c r="D65" t="s">
        <v>10</v>
      </c>
      <c r="E65" t="s">
        <v>10</v>
      </c>
      <c r="F65" t="s">
        <v>10</v>
      </c>
      <c r="G65" t="s">
        <v>10</v>
      </c>
      <c r="H65">
        <f t="shared" si="0"/>
        <v>78017.823999999993</v>
      </c>
      <c r="I65">
        <f t="shared" si="2"/>
        <v>22</v>
      </c>
      <c r="J65">
        <f t="shared" si="3"/>
        <v>623.68899999999996</v>
      </c>
      <c r="K65">
        <f t="shared" si="4"/>
        <v>20.432072072072071</v>
      </c>
      <c r="L65">
        <v>10</v>
      </c>
    </row>
    <row r="66" spans="1:12" x14ac:dyDescent="0.35">
      <c r="A66" s="1">
        <v>43375</v>
      </c>
      <c r="B66">
        <v>2768</v>
      </c>
      <c r="C66">
        <v>2500</v>
      </c>
      <c r="D66" t="s">
        <v>9</v>
      </c>
      <c r="E66" t="s">
        <v>10</v>
      </c>
      <c r="F66" t="s">
        <v>10</v>
      </c>
      <c r="G66" t="s">
        <v>9</v>
      </c>
      <c r="H66">
        <f t="shared" si="0"/>
        <v>78471.415999999997</v>
      </c>
      <c r="I66">
        <f t="shared" si="2"/>
        <v>16</v>
      </c>
      <c r="J66">
        <f t="shared" si="3"/>
        <v>453.59199999999998</v>
      </c>
      <c r="K66">
        <f t="shared" si="4"/>
        <v>7.820551724137931</v>
      </c>
      <c r="L66">
        <v>10</v>
      </c>
    </row>
    <row r="67" spans="1:12" x14ac:dyDescent="0.35">
      <c r="A67" s="1">
        <v>43376</v>
      </c>
      <c r="B67">
        <v>2736</v>
      </c>
      <c r="C67">
        <v>5150</v>
      </c>
      <c r="D67" t="s">
        <v>9</v>
      </c>
      <c r="E67" t="s">
        <v>10</v>
      </c>
      <c r="F67" t="s">
        <v>10</v>
      </c>
      <c r="G67" t="s">
        <v>9</v>
      </c>
      <c r="H67">
        <f t="shared" ref="H67:H130" si="5">B67*28.3495</f>
        <v>77564.232000000004</v>
      </c>
      <c r="I67">
        <f t="shared" si="2"/>
        <v>-32</v>
      </c>
      <c r="J67">
        <f t="shared" si="3"/>
        <v>-907.18399999999997</v>
      </c>
      <c r="K67">
        <f t="shared" ref="K67:K98" si="6">J67/(C66/100)</f>
        <v>-36.28736</v>
      </c>
      <c r="L67">
        <v>10</v>
      </c>
    </row>
    <row r="68" spans="1:12" x14ac:dyDescent="0.35">
      <c r="A68" s="1">
        <v>43377</v>
      </c>
      <c r="B68">
        <v>2756</v>
      </c>
      <c r="C68">
        <v>4300</v>
      </c>
      <c r="D68" t="s">
        <v>9</v>
      </c>
      <c r="E68" t="s">
        <v>10</v>
      </c>
      <c r="F68" t="s">
        <v>10</v>
      </c>
      <c r="G68" t="s">
        <v>9</v>
      </c>
      <c r="H68">
        <f t="shared" si="5"/>
        <v>78131.221999999994</v>
      </c>
      <c r="I68">
        <f t="shared" ref="I68:I131" si="7">B68-B67</f>
        <v>20</v>
      </c>
      <c r="J68">
        <f t="shared" ref="J68:J131" si="8">I68*28.3495</f>
        <v>566.99</v>
      </c>
      <c r="K68">
        <f t="shared" si="6"/>
        <v>11.009514563106796</v>
      </c>
      <c r="L68">
        <v>10</v>
      </c>
    </row>
    <row r="69" spans="1:12" x14ac:dyDescent="0.35">
      <c r="A69" s="1">
        <v>43378</v>
      </c>
      <c r="B69">
        <v>2744</v>
      </c>
      <c r="C69">
        <v>2900</v>
      </c>
      <c r="D69" t="s">
        <v>9</v>
      </c>
      <c r="E69" t="s">
        <v>10</v>
      </c>
      <c r="F69" t="s">
        <v>10</v>
      </c>
      <c r="G69" t="s">
        <v>9</v>
      </c>
      <c r="H69">
        <f t="shared" si="5"/>
        <v>77791.027999999991</v>
      </c>
      <c r="I69">
        <f t="shared" si="7"/>
        <v>-12</v>
      </c>
      <c r="J69">
        <f t="shared" si="8"/>
        <v>-340.19399999999996</v>
      </c>
      <c r="K69">
        <f t="shared" si="6"/>
        <v>-7.9114883720930225</v>
      </c>
      <c r="L69">
        <v>10</v>
      </c>
    </row>
    <row r="70" spans="1:12" x14ac:dyDescent="0.35">
      <c r="A70" s="1">
        <v>43379</v>
      </c>
      <c r="B70">
        <v>2742</v>
      </c>
      <c r="C70">
        <v>1500</v>
      </c>
      <c r="D70" t="s">
        <v>9</v>
      </c>
      <c r="E70" t="s">
        <v>9</v>
      </c>
      <c r="F70" t="s">
        <v>10</v>
      </c>
      <c r="G70" t="s">
        <v>9</v>
      </c>
      <c r="H70">
        <f t="shared" si="5"/>
        <v>77734.328999999998</v>
      </c>
      <c r="I70">
        <f t="shared" si="7"/>
        <v>-2</v>
      </c>
      <c r="J70">
        <f t="shared" si="8"/>
        <v>-56.698999999999998</v>
      </c>
      <c r="K70">
        <f t="shared" si="6"/>
        <v>-1.9551379310344827</v>
      </c>
      <c r="L70">
        <v>10</v>
      </c>
    </row>
    <row r="71" spans="1:12" x14ac:dyDescent="0.35">
      <c r="A71" s="1">
        <v>43380</v>
      </c>
      <c r="B71">
        <v>2704</v>
      </c>
      <c r="C71">
        <v>2200</v>
      </c>
      <c r="D71" t="s">
        <v>10</v>
      </c>
      <c r="E71" t="s">
        <v>10</v>
      </c>
      <c r="F71" t="s">
        <v>10</v>
      </c>
      <c r="G71" t="s">
        <v>10</v>
      </c>
      <c r="H71">
        <f t="shared" si="5"/>
        <v>76657.047999999995</v>
      </c>
      <c r="I71">
        <f t="shared" si="7"/>
        <v>-38</v>
      </c>
      <c r="J71">
        <f t="shared" si="8"/>
        <v>-1077.2809999999999</v>
      </c>
      <c r="K71">
        <f t="shared" si="6"/>
        <v>-71.818733333333327</v>
      </c>
      <c r="L71">
        <v>10</v>
      </c>
    </row>
    <row r="72" spans="1:12" x14ac:dyDescent="0.35">
      <c r="A72" s="1">
        <v>43381</v>
      </c>
      <c r="B72">
        <v>2692</v>
      </c>
      <c r="C72">
        <v>2200</v>
      </c>
      <c r="D72" t="s">
        <v>9</v>
      </c>
      <c r="E72" t="s">
        <v>10</v>
      </c>
      <c r="F72" t="s">
        <v>10</v>
      </c>
      <c r="G72" t="s">
        <v>9</v>
      </c>
      <c r="H72">
        <f t="shared" si="5"/>
        <v>76316.853999999992</v>
      </c>
      <c r="I72">
        <f t="shared" si="7"/>
        <v>-12</v>
      </c>
      <c r="J72">
        <f t="shared" si="8"/>
        <v>-340.19399999999996</v>
      </c>
      <c r="K72">
        <f t="shared" si="6"/>
        <v>-15.463363636363635</v>
      </c>
      <c r="L72">
        <v>11</v>
      </c>
    </row>
    <row r="73" spans="1:12" x14ac:dyDescent="0.35">
      <c r="A73" s="1">
        <v>43382</v>
      </c>
      <c r="B73">
        <v>2688</v>
      </c>
      <c r="C73">
        <v>1400</v>
      </c>
      <c r="D73" t="s">
        <v>9</v>
      </c>
      <c r="E73" t="s">
        <v>10</v>
      </c>
      <c r="F73" t="s">
        <v>10</v>
      </c>
      <c r="G73" t="s">
        <v>9</v>
      </c>
      <c r="H73">
        <f t="shared" si="5"/>
        <v>76203.455999999991</v>
      </c>
      <c r="I73">
        <f t="shared" si="7"/>
        <v>-4</v>
      </c>
      <c r="J73">
        <f t="shared" si="8"/>
        <v>-113.398</v>
      </c>
      <c r="K73">
        <f t="shared" si="6"/>
        <v>-5.154454545454545</v>
      </c>
      <c r="L73">
        <v>11</v>
      </c>
    </row>
    <row r="74" spans="1:12" x14ac:dyDescent="0.35">
      <c r="A74" s="1">
        <v>43383</v>
      </c>
      <c r="B74">
        <v>2664</v>
      </c>
      <c r="C74">
        <v>3400</v>
      </c>
      <c r="D74" t="s">
        <v>9</v>
      </c>
      <c r="E74" t="s">
        <v>9</v>
      </c>
      <c r="F74" t="s">
        <v>9</v>
      </c>
      <c r="G74" t="s">
        <v>9</v>
      </c>
      <c r="H74">
        <f t="shared" si="5"/>
        <v>75523.067999999999</v>
      </c>
      <c r="I74">
        <f t="shared" si="7"/>
        <v>-24</v>
      </c>
      <c r="J74">
        <f t="shared" si="8"/>
        <v>-680.38799999999992</v>
      </c>
      <c r="K74">
        <f t="shared" si="6"/>
        <v>-48.599142857142851</v>
      </c>
      <c r="L74">
        <v>11</v>
      </c>
    </row>
    <row r="75" spans="1:12" x14ac:dyDescent="0.35">
      <c r="A75" s="1">
        <v>43384</v>
      </c>
      <c r="B75">
        <v>2678</v>
      </c>
      <c r="C75">
        <v>2900</v>
      </c>
      <c r="D75" t="s">
        <v>9</v>
      </c>
      <c r="E75" t="s">
        <v>10</v>
      </c>
      <c r="F75" t="s">
        <v>9</v>
      </c>
      <c r="G75" t="s">
        <v>9</v>
      </c>
      <c r="H75">
        <f t="shared" si="5"/>
        <v>75919.960999999996</v>
      </c>
      <c r="I75">
        <f t="shared" si="7"/>
        <v>14</v>
      </c>
      <c r="J75">
        <f t="shared" si="8"/>
        <v>396.89299999999997</v>
      </c>
      <c r="K75">
        <f t="shared" si="6"/>
        <v>11.673323529411764</v>
      </c>
      <c r="L75">
        <v>11</v>
      </c>
    </row>
    <row r="76" spans="1:12" x14ac:dyDescent="0.35">
      <c r="A76" s="1">
        <v>43385</v>
      </c>
      <c r="B76">
        <v>2706</v>
      </c>
      <c r="C76">
        <v>1600</v>
      </c>
      <c r="D76" t="s">
        <v>9</v>
      </c>
      <c r="E76" t="s">
        <v>10</v>
      </c>
      <c r="F76" t="s">
        <v>9</v>
      </c>
      <c r="G76" t="s">
        <v>9</v>
      </c>
      <c r="H76">
        <f t="shared" si="5"/>
        <v>76713.747000000003</v>
      </c>
      <c r="I76">
        <f t="shared" si="7"/>
        <v>28</v>
      </c>
      <c r="J76">
        <f t="shared" si="8"/>
        <v>793.78599999999994</v>
      </c>
      <c r="K76">
        <f t="shared" si="6"/>
        <v>27.371931034482756</v>
      </c>
      <c r="L76">
        <v>11</v>
      </c>
    </row>
    <row r="77" spans="1:12" x14ac:dyDescent="0.35">
      <c r="A77" s="1">
        <v>43386</v>
      </c>
      <c r="B77">
        <v>2676</v>
      </c>
      <c r="C77">
        <v>4900</v>
      </c>
      <c r="D77" t="s">
        <v>10</v>
      </c>
      <c r="E77" t="s">
        <v>9</v>
      </c>
      <c r="F77" t="s">
        <v>9</v>
      </c>
      <c r="G77" t="s">
        <v>9</v>
      </c>
      <c r="H77">
        <f t="shared" si="5"/>
        <v>75863.262000000002</v>
      </c>
      <c r="I77">
        <f t="shared" si="7"/>
        <v>-30</v>
      </c>
      <c r="J77">
        <f t="shared" si="8"/>
        <v>-850.48500000000001</v>
      </c>
      <c r="K77">
        <f t="shared" si="6"/>
        <v>-53.155312500000001</v>
      </c>
      <c r="L77">
        <v>11</v>
      </c>
    </row>
    <row r="78" spans="1:12" x14ac:dyDescent="0.35">
      <c r="A78" s="1">
        <v>43387</v>
      </c>
      <c r="B78">
        <v>2696</v>
      </c>
      <c r="C78">
        <v>6450</v>
      </c>
      <c r="D78" t="s">
        <v>10</v>
      </c>
      <c r="E78" t="s">
        <v>9</v>
      </c>
      <c r="F78" t="s">
        <v>9</v>
      </c>
      <c r="G78" t="s">
        <v>9</v>
      </c>
      <c r="H78">
        <f t="shared" si="5"/>
        <v>76430.251999999993</v>
      </c>
      <c r="I78">
        <f t="shared" si="7"/>
        <v>20</v>
      </c>
      <c r="J78">
        <f t="shared" si="8"/>
        <v>566.99</v>
      </c>
      <c r="K78">
        <f t="shared" si="6"/>
        <v>11.571224489795918</v>
      </c>
      <c r="L78">
        <v>11</v>
      </c>
    </row>
    <row r="79" spans="1:12" x14ac:dyDescent="0.35">
      <c r="A79" s="1">
        <v>43388</v>
      </c>
      <c r="B79">
        <v>2736</v>
      </c>
      <c r="C79">
        <v>2300</v>
      </c>
      <c r="D79" t="s">
        <v>9</v>
      </c>
      <c r="E79" t="s">
        <v>10</v>
      </c>
      <c r="F79" t="s">
        <v>9</v>
      </c>
      <c r="G79" t="s">
        <v>9</v>
      </c>
      <c r="H79">
        <f t="shared" si="5"/>
        <v>77564.232000000004</v>
      </c>
      <c r="I79">
        <f t="shared" si="7"/>
        <v>40</v>
      </c>
      <c r="J79">
        <f t="shared" si="8"/>
        <v>1133.98</v>
      </c>
      <c r="K79">
        <f t="shared" si="6"/>
        <v>17.581085271317829</v>
      </c>
      <c r="L79">
        <v>12</v>
      </c>
    </row>
    <row r="80" spans="1:12" x14ac:dyDescent="0.35">
      <c r="A80" s="1">
        <v>43389</v>
      </c>
      <c r="B80">
        <v>2710</v>
      </c>
      <c r="C80">
        <v>2300</v>
      </c>
      <c r="D80" t="s">
        <v>9</v>
      </c>
      <c r="E80" t="s">
        <v>10</v>
      </c>
      <c r="F80" t="s">
        <v>9</v>
      </c>
      <c r="G80" t="s">
        <v>9</v>
      </c>
      <c r="H80">
        <f t="shared" si="5"/>
        <v>76827.145000000004</v>
      </c>
      <c r="I80">
        <f t="shared" si="7"/>
        <v>-26</v>
      </c>
      <c r="J80">
        <f t="shared" si="8"/>
        <v>-737.08699999999999</v>
      </c>
      <c r="K80">
        <f t="shared" si="6"/>
        <v>-32.047260869565214</v>
      </c>
      <c r="L80">
        <v>12</v>
      </c>
    </row>
    <row r="81" spans="1:12" x14ac:dyDescent="0.35">
      <c r="A81" s="1">
        <v>43390</v>
      </c>
      <c r="B81">
        <v>2676</v>
      </c>
      <c r="C81">
        <v>1800</v>
      </c>
      <c r="D81" t="s">
        <v>10</v>
      </c>
      <c r="E81" t="s">
        <v>10</v>
      </c>
      <c r="F81" t="s">
        <v>10</v>
      </c>
      <c r="G81" t="s">
        <v>10</v>
      </c>
      <c r="H81">
        <f t="shared" si="5"/>
        <v>75863.262000000002</v>
      </c>
      <c r="I81">
        <f t="shared" si="7"/>
        <v>-34</v>
      </c>
      <c r="J81">
        <f t="shared" si="8"/>
        <v>-963.88299999999992</v>
      </c>
      <c r="K81">
        <f t="shared" si="6"/>
        <v>-41.907956521739131</v>
      </c>
      <c r="L81">
        <v>12</v>
      </c>
    </row>
    <row r="82" spans="1:12" x14ac:dyDescent="0.35">
      <c r="A82" s="1">
        <v>43391</v>
      </c>
      <c r="B82">
        <v>2662</v>
      </c>
      <c r="C82">
        <v>3200</v>
      </c>
      <c r="D82" t="s">
        <v>10</v>
      </c>
      <c r="E82" t="s">
        <v>10</v>
      </c>
      <c r="F82" t="s">
        <v>10</v>
      </c>
      <c r="G82" t="s">
        <v>10</v>
      </c>
      <c r="H82">
        <f t="shared" si="5"/>
        <v>75466.368999999992</v>
      </c>
      <c r="I82">
        <f t="shared" si="7"/>
        <v>-14</v>
      </c>
      <c r="J82">
        <f t="shared" si="8"/>
        <v>-396.89299999999997</v>
      </c>
      <c r="K82">
        <f t="shared" si="6"/>
        <v>-22.049611111111108</v>
      </c>
      <c r="L82">
        <v>12</v>
      </c>
    </row>
    <row r="83" spans="1:12" x14ac:dyDescent="0.35">
      <c r="A83" s="1">
        <v>43392</v>
      </c>
      <c r="B83">
        <v>2688</v>
      </c>
      <c r="C83">
        <v>3400</v>
      </c>
      <c r="D83" t="s">
        <v>10</v>
      </c>
      <c r="E83" t="s">
        <v>10</v>
      </c>
      <c r="F83" t="s">
        <v>10</v>
      </c>
      <c r="G83" t="s">
        <v>10</v>
      </c>
      <c r="H83">
        <f t="shared" si="5"/>
        <v>76203.455999999991</v>
      </c>
      <c r="I83">
        <f t="shared" si="7"/>
        <v>26</v>
      </c>
      <c r="J83">
        <f t="shared" si="8"/>
        <v>737.08699999999999</v>
      </c>
      <c r="K83">
        <f t="shared" si="6"/>
        <v>23.03396875</v>
      </c>
      <c r="L83">
        <v>12</v>
      </c>
    </row>
    <row r="84" spans="1:12" x14ac:dyDescent="0.35">
      <c r="A84" s="1">
        <v>43393</v>
      </c>
      <c r="B84">
        <v>2704</v>
      </c>
      <c r="C84">
        <v>1900</v>
      </c>
      <c r="D84" t="s">
        <v>10</v>
      </c>
      <c r="E84" t="s">
        <v>10</v>
      </c>
      <c r="F84" t="s">
        <v>10</v>
      </c>
      <c r="G84" t="s">
        <v>10</v>
      </c>
      <c r="H84">
        <f t="shared" si="5"/>
        <v>76657.047999999995</v>
      </c>
      <c r="I84">
        <f t="shared" si="7"/>
        <v>16</v>
      </c>
      <c r="J84">
        <f t="shared" si="8"/>
        <v>453.59199999999998</v>
      </c>
      <c r="K84">
        <f t="shared" si="6"/>
        <v>13.340941176470588</v>
      </c>
      <c r="L84">
        <v>12</v>
      </c>
    </row>
    <row r="85" spans="1:12" x14ac:dyDescent="0.35">
      <c r="A85" s="1">
        <v>43394</v>
      </c>
      <c r="B85">
        <v>2694</v>
      </c>
      <c r="C85">
        <v>4300</v>
      </c>
      <c r="D85" t="s">
        <v>9</v>
      </c>
      <c r="E85" t="s">
        <v>9</v>
      </c>
      <c r="F85" t="s">
        <v>10</v>
      </c>
      <c r="G85" t="s">
        <v>9</v>
      </c>
      <c r="H85">
        <f t="shared" si="5"/>
        <v>76373.553</v>
      </c>
      <c r="I85">
        <f t="shared" si="7"/>
        <v>-10</v>
      </c>
      <c r="J85">
        <f t="shared" si="8"/>
        <v>-283.495</v>
      </c>
      <c r="K85">
        <f t="shared" si="6"/>
        <v>-14.920789473684211</v>
      </c>
      <c r="L85">
        <v>12</v>
      </c>
    </row>
    <row r="86" spans="1:12" x14ac:dyDescent="0.35">
      <c r="A86" s="1">
        <v>43395</v>
      </c>
      <c r="B86">
        <v>2692</v>
      </c>
      <c r="C86">
        <v>1800</v>
      </c>
      <c r="D86" t="s">
        <v>9</v>
      </c>
      <c r="E86" t="s">
        <v>10</v>
      </c>
      <c r="F86" t="s">
        <v>10</v>
      </c>
      <c r="G86" t="s">
        <v>9</v>
      </c>
      <c r="H86">
        <f t="shared" si="5"/>
        <v>76316.853999999992</v>
      </c>
      <c r="I86">
        <f t="shared" si="7"/>
        <v>-2</v>
      </c>
      <c r="J86">
        <f t="shared" si="8"/>
        <v>-56.698999999999998</v>
      </c>
      <c r="K86">
        <f t="shared" si="6"/>
        <v>-1.3185813953488372</v>
      </c>
      <c r="L86">
        <v>13</v>
      </c>
    </row>
    <row r="87" spans="1:12" x14ac:dyDescent="0.35">
      <c r="A87" s="1">
        <v>43396</v>
      </c>
      <c r="B87">
        <v>2674</v>
      </c>
      <c r="C87">
        <v>3750</v>
      </c>
      <c r="D87" t="s">
        <v>9</v>
      </c>
      <c r="E87" t="s">
        <v>10</v>
      </c>
      <c r="F87" t="s">
        <v>10</v>
      </c>
      <c r="G87" t="s">
        <v>9</v>
      </c>
      <c r="H87">
        <f t="shared" si="5"/>
        <v>75806.562999999995</v>
      </c>
      <c r="I87">
        <f t="shared" si="7"/>
        <v>-18</v>
      </c>
      <c r="J87">
        <f t="shared" si="8"/>
        <v>-510.291</v>
      </c>
      <c r="K87">
        <f t="shared" si="6"/>
        <v>-28.349499999999999</v>
      </c>
      <c r="L87">
        <v>13</v>
      </c>
    </row>
    <row r="88" spans="1:12" x14ac:dyDescent="0.35">
      <c r="A88" s="1">
        <v>43397</v>
      </c>
      <c r="B88">
        <v>2664</v>
      </c>
      <c r="C88">
        <v>3500</v>
      </c>
      <c r="D88" t="s">
        <v>9</v>
      </c>
      <c r="E88" t="s">
        <v>10</v>
      </c>
      <c r="F88" t="s">
        <v>10</v>
      </c>
      <c r="G88" t="s">
        <v>9</v>
      </c>
      <c r="H88">
        <f t="shared" si="5"/>
        <v>75523.067999999999</v>
      </c>
      <c r="I88">
        <f t="shared" si="7"/>
        <v>-10</v>
      </c>
      <c r="J88">
        <f t="shared" si="8"/>
        <v>-283.495</v>
      </c>
      <c r="K88">
        <f t="shared" si="6"/>
        <v>-7.5598666666666672</v>
      </c>
      <c r="L88">
        <v>13</v>
      </c>
    </row>
    <row r="89" spans="1:12" x14ac:dyDescent="0.35">
      <c r="A89" s="1">
        <v>43398</v>
      </c>
      <c r="B89">
        <v>2704</v>
      </c>
      <c r="C89">
        <v>2850</v>
      </c>
      <c r="D89" t="s">
        <v>9</v>
      </c>
      <c r="E89" t="s">
        <v>10</v>
      </c>
      <c r="F89" t="s">
        <v>10</v>
      </c>
      <c r="G89" t="s">
        <v>9</v>
      </c>
      <c r="H89">
        <f t="shared" si="5"/>
        <v>76657.047999999995</v>
      </c>
      <c r="I89">
        <f t="shared" si="7"/>
        <v>40</v>
      </c>
      <c r="J89">
        <f t="shared" si="8"/>
        <v>1133.98</v>
      </c>
      <c r="K89">
        <f t="shared" si="6"/>
        <v>32.399428571428572</v>
      </c>
      <c r="L89">
        <v>13</v>
      </c>
    </row>
    <row r="90" spans="1:12" x14ac:dyDescent="0.35">
      <c r="A90" s="1">
        <v>43399</v>
      </c>
      <c r="B90">
        <v>2706</v>
      </c>
      <c r="C90">
        <v>2750</v>
      </c>
      <c r="D90" t="s">
        <v>10</v>
      </c>
      <c r="E90" t="s">
        <v>10</v>
      </c>
      <c r="F90" t="s">
        <v>10</v>
      </c>
      <c r="G90" t="s">
        <v>10</v>
      </c>
      <c r="H90">
        <f t="shared" si="5"/>
        <v>76713.747000000003</v>
      </c>
      <c r="I90">
        <f t="shared" si="7"/>
        <v>2</v>
      </c>
      <c r="J90">
        <f t="shared" si="8"/>
        <v>56.698999999999998</v>
      </c>
      <c r="K90">
        <f t="shared" si="6"/>
        <v>1.989438596491228</v>
      </c>
      <c r="L90">
        <v>13</v>
      </c>
    </row>
    <row r="91" spans="1:12" x14ac:dyDescent="0.35">
      <c r="A91" s="1">
        <v>43400</v>
      </c>
      <c r="B91">
        <v>2704</v>
      </c>
      <c r="C91">
        <v>2950</v>
      </c>
      <c r="D91" t="s">
        <v>10</v>
      </c>
      <c r="E91" t="s">
        <v>9</v>
      </c>
      <c r="F91" t="s">
        <v>10</v>
      </c>
      <c r="G91" t="s">
        <v>9</v>
      </c>
      <c r="H91">
        <f t="shared" si="5"/>
        <v>76657.047999999995</v>
      </c>
      <c r="I91">
        <f t="shared" si="7"/>
        <v>-2</v>
      </c>
      <c r="J91">
        <f t="shared" si="8"/>
        <v>-56.698999999999998</v>
      </c>
      <c r="K91">
        <f t="shared" si="6"/>
        <v>-2.0617818181818182</v>
      </c>
      <c r="L91">
        <v>13</v>
      </c>
    </row>
    <row r="92" spans="1:12" x14ac:dyDescent="0.35">
      <c r="A92" s="1">
        <v>43401</v>
      </c>
      <c r="B92">
        <v>2688</v>
      </c>
      <c r="C92">
        <v>7550</v>
      </c>
      <c r="D92" t="s">
        <v>10</v>
      </c>
      <c r="E92" t="s">
        <v>10</v>
      </c>
      <c r="F92" t="s">
        <v>10</v>
      </c>
      <c r="G92" t="s">
        <v>10</v>
      </c>
      <c r="H92">
        <f t="shared" si="5"/>
        <v>76203.455999999991</v>
      </c>
      <c r="I92">
        <f t="shared" si="7"/>
        <v>-16</v>
      </c>
      <c r="J92">
        <f t="shared" si="8"/>
        <v>-453.59199999999998</v>
      </c>
      <c r="K92">
        <f t="shared" si="6"/>
        <v>-15.375999999999999</v>
      </c>
      <c r="L92">
        <v>13</v>
      </c>
    </row>
    <row r="93" spans="1:12" x14ac:dyDescent="0.35">
      <c r="A93" s="1">
        <v>43402</v>
      </c>
      <c r="B93">
        <v>2752</v>
      </c>
      <c r="C93">
        <v>1400</v>
      </c>
      <c r="D93" t="s">
        <v>9</v>
      </c>
      <c r="E93" t="s">
        <v>10</v>
      </c>
      <c r="F93" t="s">
        <v>10</v>
      </c>
      <c r="G93" t="s">
        <v>9</v>
      </c>
      <c r="H93">
        <f t="shared" si="5"/>
        <v>78017.823999999993</v>
      </c>
      <c r="I93">
        <f t="shared" si="7"/>
        <v>64</v>
      </c>
      <c r="J93">
        <f t="shared" si="8"/>
        <v>1814.3679999999999</v>
      </c>
      <c r="K93">
        <f t="shared" si="6"/>
        <v>24.031364238410596</v>
      </c>
      <c r="L93">
        <v>14</v>
      </c>
    </row>
    <row r="94" spans="1:12" x14ac:dyDescent="0.35">
      <c r="A94" s="1">
        <v>43403</v>
      </c>
      <c r="B94">
        <v>2704</v>
      </c>
      <c r="C94">
        <v>1550</v>
      </c>
      <c r="D94" t="s">
        <v>9</v>
      </c>
      <c r="E94" t="s">
        <v>10</v>
      </c>
      <c r="F94" t="s">
        <v>10</v>
      </c>
      <c r="G94" t="s">
        <v>9</v>
      </c>
      <c r="H94">
        <f t="shared" si="5"/>
        <v>76657.047999999995</v>
      </c>
      <c r="I94">
        <f t="shared" si="7"/>
        <v>-48</v>
      </c>
      <c r="J94">
        <f t="shared" si="8"/>
        <v>-1360.7759999999998</v>
      </c>
      <c r="K94">
        <f t="shared" si="6"/>
        <v>-97.198285714285703</v>
      </c>
      <c r="L94">
        <v>14</v>
      </c>
    </row>
    <row r="95" spans="1:12" x14ac:dyDescent="0.35">
      <c r="A95" s="1">
        <v>43404</v>
      </c>
      <c r="B95">
        <v>2672</v>
      </c>
      <c r="C95">
        <v>2350</v>
      </c>
      <c r="D95" t="s">
        <v>9</v>
      </c>
      <c r="E95" t="s">
        <v>9</v>
      </c>
      <c r="F95" t="s">
        <v>10</v>
      </c>
      <c r="G95" t="s">
        <v>9</v>
      </c>
      <c r="H95">
        <f t="shared" si="5"/>
        <v>75749.864000000001</v>
      </c>
      <c r="I95">
        <f t="shared" si="7"/>
        <v>-32</v>
      </c>
      <c r="J95">
        <f t="shared" si="8"/>
        <v>-907.18399999999997</v>
      </c>
      <c r="K95">
        <f t="shared" si="6"/>
        <v>-58.527999999999999</v>
      </c>
      <c r="L95">
        <v>14</v>
      </c>
    </row>
    <row r="96" spans="1:12" x14ac:dyDescent="0.35">
      <c r="A96" s="1">
        <v>43405</v>
      </c>
      <c r="B96">
        <v>2664</v>
      </c>
      <c r="C96">
        <v>5400</v>
      </c>
      <c r="D96" t="s">
        <v>9</v>
      </c>
      <c r="E96" t="s">
        <v>10</v>
      </c>
      <c r="F96" t="s">
        <v>10</v>
      </c>
      <c r="G96" t="s">
        <v>9</v>
      </c>
      <c r="H96">
        <f t="shared" si="5"/>
        <v>75523.067999999999</v>
      </c>
      <c r="I96">
        <f t="shared" si="7"/>
        <v>-8</v>
      </c>
      <c r="J96">
        <f t="shared" si="8"/>
        <v>-226.79599999999999</v>
      </c>
      <c r="K96">
        <f t="shared" si="6"/>
        <v>-9.6508936170212767</v>
      </c>
      <c r="L96">
        <v>14</v>
      </c>
    </row>
    <row r="97" spans="1:12" x14ac:dyDescent="0.35">
      <c r="A97" s="1">
        <v>43406</v>
      </c>
      <c r="B97">
        <v>2708</v>
      </c>
      <c r="C97">
        <v>3300</v>
      </c>
      <c r="D97" t="s">
        <v>9</v>
      </c>
      <c r="E97" t="s">
        <v>10</v>
      </c>
      <c r="F97" t="s">
        <v>10</v>
      </c>
      <c r="G97" t="s">
        <v>9</v>
      </c>
      <c r="H97">
        <f t="shared" si="5"/>
        <v>76770.445999999996</v>
      </c>
      <c r="I97">
        <f t="shared" si="7"/>
        <v>44</v>
      </c>
      <c r="J97">
        <f t="shared" si="8"/>
        <v>1247.3779999999999</v>
      </c>
      <c r="K97">
        <f t="shared" si="6"/>
        <v>23.09959259259259</v>
      </c>
      <c r="L97">
        <v>14</v>
      </c>
    </row>
    <row r="98" spans="1:12" x14ac:dyDescent="0.35">
      <c r="A98" s="1">
        <v>43407</v>
      </c>
      <c r="B98">
        <v>2694</v>
      </c>
      <c r="C98">
        <v>5350</v>
      </c>
      <c r="D98" t="s">
        <v>10</v>
      </c>
      <c r="E98" t="s">
        <v>9</v>
      </c>
      <c r="F98" t="s">
        <v>10</v>
      </c>
      <c r="G98" t="s">
        <v>9</v>
      </c>
      <c r="H98">
        <f t="shared" si="5"/>
        <v>76373.553</v>
      </c>
      <c r="I98">
        <f t="shared" si="7"/>
        <v>-14</v>
      </c>
      <c r="J98">
        <f t="shared" si="8"/>
        <v>-396.89299999999997</v>
      </c>
      <c r="K98">
        <f t="shared" si="6"/>
        <v>-12.027060606060605</v>
      </c>
      <c r="L98">
        <v>14</v>
      </c>
    </row>
    <row r="99" spans="1:12" x14ac:dyDescent="0.35">
      <c r="A99" s="1">
        <v>43408</v>
      </c>
      <c r="B99">
        <v>2708</v>
      </c>
      <c r="C99">
        <v>5200</v>
      </c>
      <c r="D99" t="s">
        <v>10</v>
      </c>
      <c r="E99" t="s">
        <v>10</v>
      </c>
      <c r="F99" t="s">
        <v>10</v>
      </c>
      <c r="G99" t="s">
        <v>10</v>
      </c>
      <c r="H99">
        <f t="shared" si="5"/>
        <v>76770.445999999996</v>
      </c>
      <c r="I99">
        <f t="shared" si="7"/>
        <v>14</v>
      </c>
      <c r="J99">
        <f t="shared" si="8"/>
        <v>396.89299999999997</v>
      </c>
      <c r="K99">
        <f t="shared" ref="K99:K130" si="9">J99/(C98/100)</f>
        <v>7.4185607476635509</v>
      </c>
      <c r="L99">
        <v>14</v>
      </c>
    </row>
    <row r="100" spans="1:12" x14ac:dyDescent="0.35">
      <c r="A100" s="1">
        <v>43409</v>
      </c>
      <c r="B100">
        <v>2740</v>
      </c>
      <c r="C100">
        <v>2000</v>
      </c>
      <c r="D100" t="s">
        <v>9</v>
      </c>
      <c r="E100" t="s">
        <v>10</v>
      </c>
      <c r="F100" t="s">
        <v>10</v>
      </c>
      <c r="G100" t="s">
        <v>9</v>
      </c>
      <c r="H100">
        <f t="shared" si="5"/>
        <v>77677.62999999999</v>
      </c>
      <c r="I100">
        <f t="shared" si="7"/>
        <v>32</v>
      </c>
      <c r="J100">
        <f t="shared" si="8"/>
        <v>907.18399999999997</v>
      </c>
      <c r="K100">
        <f t="shared" si="9"/>
        <v>17.445846153846155</v>
      </c>
      <c r="L100">
        <v>15</v>
      </c>
    </row>
    <row r="101" spans="1:12" x14ac:dyDescent="0.35">
      <c r="A101" s="1">
        <v>43410</v>
      </c>
      <c r="B101">
        <v>2696</v>
      </c>
      <c r="C101">
        <v>3550</v>
      </c>
      <c r="D101" t="s">
        <v>9</v>
      </c>
      <c r="E101" t="s">
        <v>10</v>
      </c>
      <c r="F101" t="s">
        <v>9</v>
      </c>
      <c r="G101" t="s">
        <v>9</v>
      </c>
      <c r="H101">
        <f t="shared" si="5"/>
        <v>76430.251999999993</v>
      </c>
      <c r="I101">
        <f t="shared" si="7"/>
        <v>-44</v>
      </c>
      <c r="J101">
        <f t="shared" si="8"/>
        <v>-1247.3779999999999</v>
      </c>
      <c r="K101">
        <f t="shared" si="9"/>
        <v>-62.368899999999996</v>
      </c>
      <c r="L101">
        <v>15</v>
      </c>
    </row>
    <row r="102" spans="1:12" x14ac:dyDescent="0.35">
      <c r="A102" s="1">
        <v>43411</v>
      </c>
      <c r="B102">
        <v>2704</v>
      </c>
      <c r="C102">
        <v>2200</v>
      </c>
      <c r="D102" t="s">
        <v>10</v>
      </c>
      <c r="E102" t="s">
        <v>9</v>
      </c>
      <c r="F102" t="s">
        <v>9</v>
      </c>
      <c r="G102" t="s">
        <v>9</v>
      </c>
      <c r="H102">
        <f t="shared" si="5"/>
        <v>76657.047999999995</v>
      </c>
      <c r="I102">
        <f t="shared" si="7"/>
        <v>8</v>
      </c>
      <c r="J102">
        <f t="shared" si="8"/>
        <v>226.79599999999999</v>
      </c>
      <c r="K102">
        <f t="shared" si="9"/>
        <v>6.388619718309859</v>
      </c>
      <c r="L102">
        <v>15</v>
      </c>
    </row>
    <row r="103" spans="1:12" x14ac:dyDescent="0.35">
      <c r="A103" s="1">
        <v>43412</v>
      </c>
      <c r="B103">
        <v>2704</v>
      </c>
      <c r="C103">
        <v>2600</v>
      </c>
      <c r="D103" t="s">
        <v>9</v>
      </c>
      <c r="E103" t="s">
        <v>10</v>
      </c>
      <c r="F103" t="s">
        <v>9</v>
      </c>
      <c r="G103" t="s">
        <v>9</v>
      </c>
      <c r="H103">
        <f t="shared" si="5"/>
        <v>76657.047999999995</v>
      </c>
      <c r="I103">
        <f t="shared" si="7"/>
        <v>0</v>
      </c>
      <c r="J103">
        <f t="shared" si="8"/>
        <v>0</v>
      </c>
      <c r="K103">
        <f t="shared" si="9"/>
        <v>0</v>
      </c>
      <c r="L103">
        <v>15</v>
      </c>
    </row>
    <row r="104" spans="1:12" x14ac:dyDescent="0.35">
      <c r="A104" s="1">
        <v>43413</v>
      </c>
      <c r="B104">
        <v>2694</v>
      </c>
      <c r="C104">
        <v>3700</v>
      </c>
      <c r="D104" t="s">
        <v>9</v>
      </c>
      <c r="E104" t="s">
        <v>9</v>
      </c>
      <c r="F104" t="s">
        <v>9</v>
      </c>
      <c r="G104" t="s">
        <v>9</v>
      </c>
      <c r="H104">
        <f t="shared" si="5"/>
        <v>76373.553</v>
      </c>
      <c r="I104">
        <f t="shared" si="7"/>
        <v>-10</v>
      </c>
      <c r="J104">
        <f t="shared" si="8"/>
        <v>-283.495</v>
      </c>
      <c r="K104">
        <f t="shared" si="9"/>
        <v>-10.903653846153846</v>
      </c>
      <c r="L104">
        <v>15</v>
      </c>
    </row>
    <row r="105" spans="1:12" x14ac:dyDescent="0.35">
      <c r="A105" s="1">
        <v>43414</v>
      </c>
      <c r="B105">
        <v>2680</v>
      </c>
      <c r="C105">
        <v>3600</v>
      </c>
      <c r="D105" t="s">
        <v>9</v>
      </c>
      <c r="E105" t="s">
        <v>10</v>
      </c>
      <c r="F105" t="s">
        <v>9</v>
      </c>
      <c r="G105" t="s">
        <v>9</v>
      </c>
      <c r="H105">
        <f t="shared" si="5"/>
        <v>75976.66</v>
      </c>
      <c r="I105">
        <f t="shared" si="7"/>
        <v>-14</v>
      </c>
      <c r="J105">
        <f t="shared" si="8"/>
        <v>-396.89299999999997</v>
      </c>
      <c r="K105">
        <f t="shared" si="9"/>
        <v>-10.726837837837838</v>
      </c>
      <c r="L105">
        <v>15</v>
      </c>
    </row>
    <row r="106" spans="1:12" x14ac:dyDescent="0.35">
      <c r="A106" s="1">
        <v>43415</v>
      </c>
      <c r="B106">
        <v>2680</v>
      </c>
      <c r="C106">
        <v>2600</v>
      </c>
      <c r="D106" t="s">
        <v>9</v>
      </c>
      <c r="E106" t="s">
        <v>9</v>
      </c>
      <c r="F106" t="s">
        <v>9</v>
      </c>
      <c r="G106" t="s">
        <v>9</v>
      </c>
      <c r="H106">
        <f t="shared" si="5"/>
        <v>75976.66</v>
      </c>
      <c r="I106">
        <f t="shared" si="7"/>
        <v>0</v>
      </c>
      <c r="J106">
        <f t="shared" si="8"/>
        <v>0</v>
      </c>
      <c r="K106">
        <f t="shared" si="9"/>
        <v>0</v>
      </c>
      <c r="L106">
        <v>15</v>
      </c>
    </row>
    <row r="107" spans="1:12" x14ac:dyDescent="0.35">
      <c r="A107" s="1">
        <v>43416</v>
      </c>
      <c r="B107">
        <v>2648</v>
      </c>
      <c r="C107">
        <v>4250</v>
      </c>
      <c r="D107" t="s">
        <v>9</v>
      </c>
      <c r="E107" t="s">
        <v>10</v>
      </c>
      <c r="F107" t="s">
        <v>9</v>
      </c>
      <c r="G107" t="s">
        <v>9</v>
      </c>
      <c r="H107">
        <f t="shared" si="5"/>
        <v>75069.475999999995</v>
      </c>
      <c r="I107">
        <f t="shared" si="7"/>
        <v>-32</v>
      </c>
      <c r="J107">
        <f t="shared" si="8"/>
        <v>-907.18399999999997</v>
      </c>
      <c r="K107">
        <f t="shared" si="9"/>
        <v>-34.89169230769231</v>
      </c>
      <c r="L107">
        <v>16</v>
      </c>
    </row>
    <row r="108" spans="1:12" x14ac:dyDescent="0.35">
      <c r="A108" s="1">
        <v>43417</v>
      </c>
      <c r="B108">
        <v>2706</v>
      </c>
      <c r="C108">
        <v>2050</v>
      </c>
      <c r="D108" t="s">
        <v>9</v>
      </c>
      <c r="E108" t="s">
        <v>9</v>
      </c>
      <c r="F108" t="s">
        <v>9</v>
      </c>
      <c r="G108" t="s">
        <v>9</v>
      </c>
      <c r="H108">
        <f t="shared" si="5"/>
        <v>76713.747000000003</v>
      </c>
      <c r="I108">
        <f t="shared" si="7"/>
        <v>58</v>
      </c>
      <c r="J108">
        <f t="shared" si="8"/>
        <v>1644.271</v>
      </c>
      <c r="K108">
        <f t="shared" si="9"/>
        <v>38.688729411764704</v>
      </c>
      <c r="L108">
        <v>16</v>
      </c>
    </row>
    <row r="109" spans="1:12" x14ac:dyDescent="0.35">
      <c r="A109" s="1">
        <v>43418</v>
      </c>
      <c r="B109">
        <v>2690</v>
      </c>
      <c r="C109">
        <v>5850</v>
      </c>
      <c r="D109" t="s">
        <v>10</v>
      </c>
      <c r="E109" t="s">
        <v>10</v>
      </c>
      <c r="F109" t="s">
        <v>9</v>
      </c>
      <c r="G109" t="s">
        <v>10</v>
      </c>
      <c r="H109">
        <f t="shared" si="5"/>
        <v>76260.154999999999</v>
      </c>
      <c r="I109">
        <f t="shared" si="7"/>
        <v>-16</v>
      </c>
      <c r="J109">
        <f t="shared" si="8"/>
        <v>-453.59199999999998</v>
      </c>
      <c r="K109">
        <f t="shared" si="9"/>
        <v>-22.126439024390244</v>
      </c>
      <c r="L109">
        <v>16</v>
      </c>
    </row>
    <row r="110" spans="1:12" x14ac:dyDescent="0.35">
      <c r="A110" s="1">
        <v>43419</v>
      </c>
      <c r="B110">
        <v>2738</v>
      </c>
      <c r="C110">
        <v>1950</v>
      </c>
      <c r="D110" t="s">
        <v>10</v>
      </c>
      <c r="E110" t="s">
        <v>9</v>
      </c>
      <c r="F110" t="s">
        <v>9</v>
      </c>
      <c r="G110" t="s">
        <v>9</v>
      </c>
      <c r="H110">
        <f t="shared" si="5"/>
        <v>77620.930999999997</v>
      </c>
      <c r="I110">
        <f t="shared" si="7"/>
        <v>48</v>
      </c>
      <c r="J110">
        <f t="shared" si="8"/>
        <v>1360.7759999999998</v>
      </c>
      <c r="K110">
        <f t="shared" si="9"/>
        <v>23.261128205128202</v>
      </c>
      <c r="L110">
        <v>16</v>
      </c>
    </row>
    <row r="111" spans="1:12" x14ac:dyDescent="0.35">
      <c r="A111" s="1">
        <v>43420</v>
      </c>
      <c r="B111">
        <v>2680</v>
      </c>
      <c r="C111">
        <v>5050</v>
      </c>
      <c r="D111" t="s">
        <v>9</v>
      </c>
      <c r="E111" t="s">
        <v>10</v>
      </c>
      <c r="F111" t="s">
        <v>9</v>
      </c>
      <c r="G111" t="s">
        <v>9</v>
      </c>
      <c r="H111">
        <f t="shared" si="5"/>
        <v>75976.66</v>
      </c>
      <c r="I111">
        <f t="shared" si="7"/>
        <v>-58</v>
      </c>
      <c r="J111">
        <f t="shared" si="8"/>
        <v>-1644.271</v>
      </c>
      <c r="K111">
        <f t="shared" si="9"/>
        <v>-84.32158974358974</v>
      </c>
      <c r="L111">
        <v>16</v>
      </c>
    </row>
    <row r="112" spans="1:12" x14ac:dyDescent="0.35">
      <c r="A112" s="1">
        <v>43421</v>
      </c>
      <c r="B112">
        <v>2692</v>
      </c>
      <c r="C112">
        <v>6200</v>
      </c>
      <c r="D112" t="s">
        <v>10</v>
      </c>
      <c r="E112" t="s">
        <v>9</v>
      </c>
      <c r="F112" t="s">
        <v>9</v>
      </c>
      <c r="G112" t="s">
        <v>9</v>
      </c>
      <c r="H112">
        <f t="shared" si="5"/>
        <v>76316.853999999992</v>
      </c>
      <c r="I112">
        <f t="shared" si="7"/>
        <v>12</v>
      </c>
      <c r="J112">
        <f t="shared" si="8"/>
        <v>340.19399999999996</v>
      </c>
      <c r="K112">
        <f t="shared" si="9"/>
        <v>6.7365148514851478</v>
      </c>
      <c r="L112">
        <v>16</v>
      </c>
    </row>
    <row r="113" spans="1:12" x14ac:dyDescent="0.35">
      <c r="A113" s="1">
        <v>43422</v>
      </c>
      <c r="B113">
        <v>2704</v>
      </c>
      <c r="C113">
        <v>7050</v>
      </c>
      <c r="D113" t="s">
        <v>10</v>
      </c>
      <c r="E113" t="s">
        <v>10</v>
      </c>
      <c r="F113" t="s">
        <v>9</v>
      </c>
      <c r="G113" t="s">
        <v>10</v>
      </c>
      <c r="H113">
        <f t="shared" si="5"/>
        <v>76657.047999999995</v>
      </c>
      <c r="I113">
        <f t="shared" si="7"/>
        <v>12</v>
      </c>
      <c r="J113">
        <f t="shared" si="8"/>
        <v>340.19399999999996</v>
      </c>
      <c r="K113">
        <f t="shared" si="9"/>
        <v>5.4869999999999992</v>
      </c>
      <c r="L113">
        <v>16</v>
      </c>
    </row>
    <row r="114" spans="1:12" x14ac:dyDescent="0.35">
      <c r="A114" s="1">
        <v>43423</v>
      </c>
      <c r="B114">
        <v>2738</v>
      </c>
      <c r="C114">
        <v>2200</v>
      </c>
      <c r="D114" t="s">
        <v>10</v>
      </c>
      <c r="E114" t="s">
        <v>9</v>
      </c>
      <c r="F114" t="s">
        <v>9</v>
      </c>
      <c r="G114" t="s">
        <v>9</v>
      </c>
      <c r="H114">
        <f t="shared" si="5"/>
        <v>77620.930999999997</v>
      </c>
      <c r="I114">
        <f t="shared" si="7"/>
        <v>34</v>
      </c>
      <c r="J114">
        <f t="shared" si="8"/>
        <v>963.88299999999992</v>
      </c>
      <c r="K114">
        <f t="shared" si="9"/>
        <v>13.672099290780141</v>
      </c>
      <c r="L114">
        <v>17</v>
      </c>
    </row>
    <row r="115" spans="1:12" x14ac:dyDescent="0.35">
      <c r="A115" s="1">
        <v>43424</v>
      </c>
      <c r="B115">
        <v>2696</v>
      </c>
      <c r="C115">
        <v>2350</v>
      </c>
      <c r="D115" t="s">
        <v>9</v>
      </c>
      <c r="E115" t="s">
        <v>10</v>
      </c>
      <c r="F115" t="s">
        <v>9</v>
      </c>
      <c r="G115" t="s">
        <v>9</v>
      </c>
      <c r="H115">
        <f t="shared" si="5"/>
        <v>76430.251999999993</v>
      </c>
      <c r="I115">
        <f t="shared" si="7"/>
        <v>-42</v>
      </c>
      <c r="J115">
        <f t="shared" si="8"/>
        <v>-1190.6789999999999</v>
      </c>
      <c r="K115">
        <f t="shared" si="9"/>
        <v>-54.12177272727272</v>
      </c>
      <c r="L115">
        <v>17</v>
      </c>
    </row>
    <row r="116" spans="1:12" x14ac:dyDescent="0.35">
      <c r="A116" s="1">
        <v>43425</v>
      </c>
      <c r="B116">
        <v>2722</v>
      </c>
      <c r="C116">
        <v>5350</v>
      </c>
      <c r="D116" t="s">
        <v>10</v>
      </c>
      <c r="E116" t="s">
        <v>10</v>
      </c>
      <c r="F116" t="s">
        <v>9</v>
      </c>
      <c r="G116" t="s">
        <v>10</v>
      </c>
      <c r="H116">
        <f t="shared" si="5"/>
        <v>77167.338999999993</v>
      </c>
      <c r="I116">
        <f t="shared" si="7"/>
        <v>26</v>
      </c>
      <c r="J116">
        <f t="shared" si="8"/>
        <v>737.08699999999999</v>
      </c>
      <c r="K116">
        <f t="shared" si="9"/>
        <v>31.365404255319149</v>
      </c>
      <c r="L116">
        <v>17</v>
      </c>
    </row>
    <row r="117" spans="1:12" x14ac:dyDescent="0.35">
      <c r="A117" s="1">
        <v>43426</v>
      </c>
      <c r="B117">
        <v>2736</v>
      </c>
      <c r="C117">
        <v>1600</v>
      </c>
      <c r="D117" t="s">
        <v>9</v>
      </c>
      <c r="E117" t="s">
        <v>9</v>
      </c>
      <c r="F117" t="s">
        <v>9</v>
      </c>
      <c r="G117" t="s">
        <v>9</v>
      </c>
      <c r="H117">
        <f t="shared" si="5"/>
        <v>77564.232000000004</v>
      </c>
      <c r="I117">
        <f t="shared" si="7"/>
        <v>14</v>
      </c>
      <c r="J117">
        <f t="shared" si="8"/>
        <v>396.89299999999997</v>
      </c>
      <c r="K117">
        <f t="shared" si="9"/>
        <v>7.4185607476635509</v>
      </c>
      <c r="L117">
        <v>17</v>
      </c>
    </row>
    <row r="118" spans="1:12" x14ac:dyDescent="0.35">
      <c r="A118" s="1">
        <v>43427</v>
      </c>
      <c r="B118">
        <v>2690</v>
      </c>
      <c r="C118">
        <v>3150</v>
      </c>
      <c r="D118" t="s">
        <v>9</v>
      </c>
      <c r="E118" t="s">
        <v>10</v>
      </c>
      <c r="F118" t="s">
        <v>10</v>
      </c>
      <c r="G118" t="s">
        <v>9</v>
      </c>
      <c r="H118">
        <f t="shared" si="5"/>
        <v>76260.154999999999</v>
      </c>
      <c r="I118">
        <f t="shared" si="7"/>
        <v>-46</v>
      </c>
      <c r="J118">
        <f t="shared" si="8"/>
        <v>-1304.077</v>
      </c>
      <c r="K118">
        <f t="shared" si="9"/>
        <v>-81.5048125</v>
      </c>
      <c r="L118">
        <v>17</v>
      </c>
    </row>
    <row r="119" spans="1:12" x14ac:dyDescent="0.35">
      <c r="A119" s="1">
        <v>43428</v>
      </c>
      <c r="B119">
        <v>2680</v>
      </c>
      <c r="C119">
        <v>3750</v>
      </c>
      <c r="D119" t="s">
        <v>10</v>
      </c>
      <c r="E119" t="s">
        <v>9</v>
      </c>
      <c r="F119" t="s">
        <v>10</v>
      </c>
      <c r="G119" t="s">
        <v>9</v>
      </c>
      <c r="H119">
        <f t="shared" si="5"/>
        <v>75976.66</v>
      </c>
      <c r="I119">
        <f t="shared" si="7"/>
        <v>-10</v>
      </c>
      <c r="J119">
        <f t="shared" si="8"/>
        <v>-283.495</v>
      </c>
      <c r="K119">
        <f t="shared" si="9"/>
        <v>-8.9998412698412693</v>
      </c>
      <c r="L119">
        <v>17</v>
      </c>
    </row>
    <row r="120" spans="1:12" x14ac:dyDescent="0.35">
      <c r="A120" s="1">
        <v>43429</v>
      </c>
      <c r="B120">
        <v>2706</v>
      </c>
      <c r="C120">
        <v>6400</v>
      </c>
      <c r="D120" t="s">
        <v>10</v>
      </c>
      <c r="E120" t="s">
        <v>10</v>
      </c>
      <c r="F120" t="s">
        <v>10</v>
      </c>
      <c r="G120" t="s">
        <v>10</v>
      </c>
      <c r="H120">
        <f t="shared" si="5"/>
        <v>76713.747000000003</v>
      </c>
      <c r="I120">
        <f t="shared" si="7"/>
        <v>26</v>
      </c>
      <c r="J120">
        <f t="shared" si="8"/>
        <v>737.08699999999999</v>
      </c>
      <c r="K120">
        <f t="shared" si="9"/>
        <v>19.655653333333333</v>
      </c>
      <c r="L120">
        <v>17</v>
      </c>
    </row>
    <row r="121" spans="1:12" x14ac:dyDescent="0.35">
      <c r="A121" s="1">
        <v>43430</v>
      </c>
      <c r="B121">
        <v>2726</v>
      </c>
      <c r="C121">
        <v>2000</v>
      </c>
      <c r="D121" t="s">
        <v>9</v>
      </c>
      <c r="E121" t="s">
        <v>10</v>
      </c>
      <c r="F121" t="s">
        <v>10</v>
      </c>
      <c r="G121" t="s">
        <v>9</v>
      </c>
      <c r="H121">
        <f t="shared" si="5"/>
        <v>77280.736999999994</v>
      </c>
      <c r="I121">
        <f t="shared" si="7"/>
        <v>20</v>
      </c>
      <c r="J121">
        <f t="shared" si="8"/>
        <v>566.99</v>
      </c>
      <c r="K121">
        <f t="shared" si="9"/>
        <v>8.8592187500000001</v>
      </c>
      <c r="L121">
        <v>18</v>
      </c>
    </row>
    <row r="122" spans="1:12" x14ac:dyDescent="0.35">
      <c r="A122" s="1">
        <v>43431</v>
      </c>
      <c r="B122">
        <v>2706</v>
      </c>
      <c r="C122">
        <v>2200</v>
      </c>
      <c r="D122" t="s">
        <v>9</v>
      </c>
      <c r="E122" t="s">
        <v>10</v>
      </c>
      <c r="F122" t="s">
        <v>10</v>
      </c>
      <c r="G122" t="s">
        <v>9</v>
      </c>
      <c r="H122">
        <f t="shared" si="5"/>
        <v>76713.747000000003</v>
      </c>
      <c r="I122">
        <f t="shared" si="7"/>
        <v>-20</v>
      </c>
      <c r="J122">
        <f t="shared" si="8"/>
        <v>-566.99</v>
      </c>
      <c r="K122">
        <f t="shared" si="9"/>
        <v>-28.349499999999999</v>
      </c>
      <c r="L122">
        <v>18</v>
      </c>
    </row>
    <row r="123" spans="1:12" x14ac:dyDescent="0.35">
      <c r="A123" s="1">
        <v>43432</v>
      </c>
      <c r="B123">
        <v>2688</v>
      </c>
      <c r="C123">
        <v>2350</v>
      </c>
      <c r="D123" t="s">
        <v>9</v>
      </c>
      <c r="E123" t="s">
        <v>9</v>
      </c>
      <c r="F123" t="s">
        <v>9</v>
      </c>
      <c r="G123" t="s">
        <v>9</v>
      </c>
      <c r="H123">
        <f t="shared" si="5"/>
        <v>76203.455999999991</v>
      </c>
      <c r="I123">
        <f t="shared" si="7"/>
        <v>-18</v>
      </c>
      <c r="J123">
        <f t="shared" si="8"/>
        <v>-510.291</v>
      </c>
      <c r="K123">
        <f t="shared" si="9"/>
        <v>-23.195045454545454</v>
      </c>
      <c r="L123">
        <v>18</v>
      </c>
    </row>
    <row r="124" spans="1:12" x14ac:dyDescent="0.35">
      <c r="A124" s="1">
        <v>43433</v>
      </c>
      <c r="B124">
        <v>2680</v>
      </c>
      <c r="C124">
        <v>2050</v>
      </c>
      <c r="D124" t="s">
        <v>9</v>
      </c>
      <c r="E124" t="s">
        <v>10</v>
      </c>
      <c r="F124" t="s">
        <v>9</v>
      </c>
      <c r="G124" t="s">
        <v>9</v>
      </c>
      <c r="H124">
        <f t="shared" si="5"/>
        <v>75976.66</v>
      </c>
      <c r="I124">
        <f t="shared" si="7"/>
        <v>-8</v>
      </c>
      <c r="J124">
        <f t="shared" si="8"/>
        <v>-226.79599999999999</v>
      </c>
      <c r="K124">
        <f t="shared" si="9"/>
        <v>-9.6508936170212767</v>
      </c>
      <c r="L124">
        <v>18</v>
      </c>
    </row>
    <row r="125" spans="1:12" x14ac:dyDescent="0.35">
      <c r="A125" s="1">
        <v>43434</v>
      </c>
      <c r="B125">
        <v>2672</v>
      </c>
      <c r="C125">
        <v>3150</v>
      </c>
      <c r="D125" t="s">
        <v>10</v>
      </c>
      <c r="E125" t="s">
        <v>9</v>
      </c>
      <c r="F125" t="s">
        <v>9</v>
      </c>
      <c r="G125" t="s">
        <v>9</v>
      </c>
      <c r="H125">
        <f t="shared" si="5"/>
        <v>75749.864000000001</v>
      </c>
      <c r="I125">
        <f t="shared" si="7"/>
        <v>-8</v>
      </c>
      <c r="J125">
        <f t="shared" si="8"/>
        <v>-226.79599999999999</v>
      </c>
      <c r="K125">
        <f t="shared" si="9"/>
        <v>-11.063219512195122</v>
      </c>
      <c r="L125">
        <v>18</v>
      </c>
    </row>
    <row r="126" spans="1:12" x14ac:dyDescent="0.35">
      <c r="A126" s="1">
        <v>43435</v>
      </c>
      <c r="B126">
        <v>2690</v>
      </c>
      <c r="C126">
        <v>4700</v>
      </c>
      <c r="D126" t="s">
        <v>10</v>
      </c>
      <c r="E126" t="s">
        <v>10</v>
      </c>
      <c r="F126" t="s">
        <v>9</v>
      </c>
      <c r="G126" t="s">
        <v>10</v>
      </c>
      <c r="H126">
        <f t="shared" si="5"/>
        <v>76260.154999999999</v>
      </c>
      <c r="I126">
        <f t="shared" si="7"/>
        <v>18</v>
      </c>
      <c r="J126">
        <f t="shared" si="8"/>
        <v>510.291</v>
      </c>
      <c r="K126">
        <f t="shared" si="9"/>
        <v>16.199714285714286</v>
      </c>
      <c r="L126">
        <v>18</v>
      </c>
    </row>
    <row r="127" spans="1:12" x14ac:dyDescent="0.35">
      <c r="A127" s="1">
        <v>43436</v>
      </c>
      <c r="B127">
        <v>2710</v>
      </c>
      <c r="C127">
        <v>4100</v>
      </c>
      <c r="D127" t="s">
        <v>10</v>
      </c>
      <c r="E127" t="s">
        <v>10</v>
      </c>
      <c r="F127" t="s">
        <v>9</v>
      </c>
      <c r="G127" t="s">
        <v>10</v>
      </c>
      <c r="H127">
        <f t="shared" si="5"/>
        <v>76827.145000000004</v>
      </c>
      <c r="I127">
        <f t="shared" si="7"/>
        <v>20</v>
      </c>
      <c r="J127">
        <f t="shared" si="8"/>
        <v>566.99</v>
      </c>
      <c r="K127">
        <f t="shared" si="9"/>
        <v>12.063617021276595</v>
      </c>
      <c r="L127">
        <v>18</v>
      </c>
    </row>
    <row r="128" spans="1:12" x14ac:dyDescent="0.35">
      <c r="A128" s="1">
        <v>43437</v>
      </c>
      <c r="B128">
        <v>2724</v>
      </c>
      <c r="C128">
        <v>2500</v>
      </c>
      <c r="D128" t="s">
        <v>9</v>
      </c>
      <c r="E128" t="s">
        <v>9</v>
      </c>
      <c r="F128" t="s">
        <v>9</v>
      </c>
      <c r="G128" t="s">
        <v>9</v>
      </c>
      <c r="H128">
        <f t="shared" si="5"/>
        <v>77224.038</v>
      </c>
      <c r="I128">
        <f t="shared" si="7"/>
        <v>14</v>
      </c>
      <c r="J128">
        <f t="shared" si="8"/>
        <v>396.89299999999997</v>
      </c>
      <c r="K128">
        <f t="shared" si="9"/>
        <v>9.6803170731707304</v>
      </c>
      <c r="L128">
        <v>19</v>
      </c>
    </row>
    <row r="129" spans="1:12" x14ac:dyDescent="0.35">
      <c r="A129" s="1">
        <v>43438</v>
      </c>
      <c r="B129">
        <v>2690</v>
      </c>
      <c r="C129">
        <v>2400</v>
      </c>
      <c r="D129" t="s">
        <v>9</v>
      </c>
      <c r="E129" t="s">
        <v>10</v>
      </c>
      <c r="F129" t="s">
        <v>9</v>
      </c>
      <c r="G129" t="s">
        <v>9</v>
      </c>
      <c r="H129">
        <f t="shared" si="5"/>
        <v>76260.154999999999</v>
      </c>
      <c r="I129">
        <f t="shared" si="7"/>
        <v>-34</v>
      </c>
      <c r="J129">
        <f t="shared" si="8"/>
        <v>-963.88299999999992</v>
      </c>
      <c r="K129">
        <f t="shared" si="9"/>
        <v>-38.555319999999995</v>
      </c>
      <c r="L129">
        <v>19</v>
      </c>
    </row>
    <row r="130" spans="1:12" x14ac:dyDescent="0.35">
      <c r="A130" s="1">
        <v>43439</v>
      </c>
      <c r="B130">
        <v>2672</v>
      </c>
      <c r="C130">
        <v>2150</v>
      </c>
      <c r="D130" t="s">
        <v>10</v>
      </c>
      <c r="E130" t="s">
        <v>9</v>
      </c>
      <c r="F130" t="s">
        <v>9</v>
      </c>
      <c r="G130" t="s">
        <v>9</v>
      </c>
      <c r="H130">
        <f t="shared" si="5"/>
        <v>75749.864000000001</v>
      </c>
      <c r="I130">
        <f t="shared" si="7"/>
        <v>-18</v>
      </c>
      <c r="J130">
        <f t="shared" si="8"/>
        <v>-510.291</v>
      </c>
      <c r="K130">
        <f t="shared" si="9"/>
        <v>-21.262125000000001</v>
      </c>
      <c r="L130">
        <v>19</v>
      </c>
    </row>
    <row r="131" spans="1:12" x14ac:dyDescent="0.35">
      <c r="A131" s="1">
        <v>43440</v>
      </c>
      <c r="B131">
        <v>2658</v>
      </c>
      <c r="C131">
        <v>2300</v>
      </c>
      <c r="D131" t="s">
        <v>9</v>
      </c>
      <c r="E131" t="s">
        <v>10</v>
      </c>
      <c r="F131" t="s">
        <v>9</v>
      </c>
      <c r="G131" t="s">
        <v>9</v>
      </c>
      <c r="H131">
        <f t="shared" ref="H131:H144" si="10">B131*28.3495</f>
        <v>75352.97099999999</v>
      </c>
      <c r="I131">
        <f t="shared" si="7"/>
        <v>-14</v>
      </c>
      <c r="J131">
        <f t="shared" si="8"/>
        <v>-396.89299999999997</v>
      </c>
      <c r="K131">
        <f t="shared" ref="K131:K144" si="11">J131/(C130/100)</f>
        <v>-18.460139534883719</v>
      </c>
      <c r="L131">
        <v>19</v>
      </c>
    </row>
    <row r="132" spans="1:12" x14ac:dyDescent="0.35">
      <c r="A132" s="1">
        <v>43441</v>
      </c>
      <c r="B132">
        <v>2640</v>
      </c>
      <c r="C132">
        <v>2800</v>
      </c>
      <c r="D132" t="s">
        <v>9</v>
      </c>
      <c r="E132" t="s">
        <v>9</v>
      </c>
      <c r="F132" t="s">
        <v>9</v>
      </c>
      <c r="G132" t="s">
        <v>9</v>
      </c>
      <c r="H132">
        <f t="shared" si="10"/>
        <v>74842.679999999993</v>
      </c>
      <c r="I132">
        <f t="shared" ref="I132:I144" si="12">B132-B131</f>
        <v>-18</v>
      </c>
      <c r="J132">
        <f t="shared" ref="J132:J144" si="13">I132*28.3495</f>
        <v>-510.291</v>
      </c>
      <c r="K132">
        <f t="shared" si="11"/>
        <v>-22.186565217391305</v>
      </c>
      <c r="L132">
        <v>19</v>
      </c>
    </row>
    <row r="133" spans="1:12" x14ac:dyDescent="0.35">
      <c r="A133" s="1">
        <v>43442</v>
      </c>
      <c r="B133">
        <v>2656</v>
      </c>
      <c r="C133">
        <v>9150</v>
      </c>
      <c r="D133" t="s">
        <v>10</v>
      </c>
      <c r="E133" t="s">
        <v>10</v>
      </c>
      <c r="F133" t="s">
        <v>9</v>
      </c>
      <c r="G133" t="s">
        <v>10</v>
      </c>
      <c r="H133">
        <f t="shared" si="10"/>
        <v>75296.271999999997</v>
      </c>
      <c r="I133">
        <f t="shared" si="12"/>
        <v>16</v>
      </c>
      <c r="J133">
        <f t="shared" si="13"/>
        <v>453.59199999999998</v>
      </c>
      <c r="K133">
        <f t="shared" si="11"/>
        <v>16.199714285714286</v>
      </c>
      <c r="L133">
        <v>19</v>
      </c>
    </row>
    <row r="134" spans="1:12" x14ac:dyDescent="0.35">
      <c r="A134" s="1">
        <v>43443</v>
      </c>
      <c r="B134">
        <v>2758</v>
      </c>
      <c r="C134">
        <v>1400</v>
      </c>
      <c r="D134" t="s">
        <v>10</v>
      </c>
      <c r="E134" t="s">
        <v>9</v>
      </c>
      <c r="F134" t="s">
        <v>9</v>
      </c>
      <c r="G134" t="s">
        <v>9</v>
      </c>
      <c r="H134">
        <f t="shared" si="10"/>
        <v>78187.921000000002</v>
      </c>
      <c r="I134">
        <f t="shared" si="12"/>
        <v>102</v>
      </c>
      <c r="J134">
        <f t="shared" si="13"/>
        <v>2891.6489999999999</v>
      </c>
      <c r="K134">
        <f t="shared" si="11"/>
        <v>31.60272131147541</v>
      </c>
      <c r="L134">
        <v>19</v>
      </c>
    </row>
    <row r="135" spans="1:12" x14ac:dyDescent="0.35">
      <c r="A135" s="1">
        <v>43444</v>
      </c>
      <c r="B135">
        <v>2720</v>
      </c>
      <c r="C135">
        <v>2200</v>
      </c>
      <c r="D135" t="s">
        <v>9</v>
      </c>
      <c r="E135" t="s">
        <v>10</v>
      </c>
      <c r="F135" t="s">
        <v>9</v>
      </c>
      <c r="G135" t="s">
        <v>9</v>
      </c>
      <c r="H135">
        <f t="shared" si="10"/>
        <v>77110.64</v>
      </c>
      <c r="I135">
        <f t="shared" si="12"/>
        <v>-38</v>
      </c>
      <c r="J135">
        <f t="shared" si="13"/>
        <v>-1077.2809999999999</v>
      </c>
      <c r="K135">
        <f t="shared" si="11"/>
        <v>-76.948642857142858</v>
      </c>
      <c r="L135">
        <v>20</v>
      </c>
    </row>
    <row r="136" spans="1:12" x14ac:dyDescent="0.35">
      <c r="A136" s="1">
        <v>43445</v>
      </c>
      <c r="B136">
        <v>2676</v>
      </c>
      <c r="C136">
        <v>2300</v>
      </c>
      <c r="D136" t="s">
        <v>9</v>
      </c>
      <c r="E136" t="s">
        <v>9</v>
      </c>
      <c r="F136" t="s">
        <v>9</v>
      </c>
      <c r="G136" t="s">
        <v>9</v>
      </c>
      <c r="H136">
        <f t="shared" si="10"/>
        <v>75863.262000000002</v>
      </c>
      <c r="I136">
        <f t="shared" si="12"/>
        <v>-44</v>
      </c>
      <c r="J136">
        <f t="shared" si="13"/>
        <v>-1247.3779999999999</v>
      </c>
      <c r="K136">
        <f t="shared" si="11"/>
        <v>-56.698999999999998</v>
      </c>
      <c r="L136">
        <v>20</v>
      </c>
    </row>
    <row r="137" spans="1:12" x14ac:dyDescent="0.35">
      <c r="A137" s="1">
        <v>43446</v>
      </c>
      <c r="B137">
        <v>2658</v>
      </c>
      <c r="C137">
        <v>2400</v>
      </c>
      <c r="D137" t="s">
        <v>9</v>
      </c>
      <c r="E137" t="s">
        <v>9</v>
      </c>
      <c r="F137" t="s">
        <v>10</v>
      </c>
      <c r="G137" t="s">
        <v>9</v>
      </c>
      <c r="H137">
        <f t="shared" si="10"/>
        <v>75352.97099999999</v>
      </c>
      <c r="I137">
        <f t="shared" si="12"/>
        <v>-18</v>
      </c>
      <c r="J137">
        <f t="shared" si="13"/>
        <v>-510.291</v>
      </c>
      <c r="K137">
        <f t="shared" si="11"/>
        <v>-22.186565217391305</v>
      </c>
      <c r="L137">
        <v>20</v>
      </c>
    </row>
    <row r="138" spans="1:12" x14ac:dyDescent="0.35">
      <c r="A138" s="1">
        <v>43447</v>
      </c>
      <c r="B138">
        <v>2658</v>
      </c>
      <c r="C138">
        <v>2100</v>
      </c>
      <c r="D138" t="s">
        <v>9</v>
      </c>
      <c r="E138" t="s">
        <v>10</v>
      </c>
      <c r="F138" t="s">
        <v>10</v>
      </c>
      <c r="G138" t="s">
        <v>9</v>
      </c>
      <c r="H138">
        <f t="shared" si="10"/>
        <v>75352.97099999999</v>
      </c>
      <c r="I138">
        <f t="shared" si="12"/>
        <v>0</v>
      </c>
      <c r="J138">
        <f t="shared" si="13"/>
        <v>0</v>
      </c>
      <c r="K138">
        <f t="shared" si="11"/>
        <v>0</v>
      </c>
      <c r="L138">
        <v>20</v>
      </c>
    </row>
    <row r="139" spans="1:12" x14ac:dyDescent="0.35">
      <c r="A139" s="1">
        <v>43448</v>
      </c>
      <c r="B139">
        <v>2648</v>
      </c>
      <c r="C139">
        <v>2300</v>
      </c>
      <c r="D139" t="s">
        <v>10</v>
      </c>
      <c r="E139" t="s">
        <v>9</v>
      </c>
      <c r="F139" t="s">
        <v>10</v>
      </c>
      <c r="G139" t="s">
        <v>9</v>
      </c>
      <c r="H139">
        <f t="shared" si="10"/>
        <v>75069.475999999995</v>
      </c>
      <c r="I139">
        <f t="shared" si="12"/>
        <v>-10</v>
      </c>
      <c r="J139">
        <f t="shared" si="13"/>
        <v>-283.495</v>
      </c>
      <c r="K139">
        <f t="shared" si="11"/>
        <v>-13.499761904761906</v>
      </c>
      <c r="L139">
        <v>20</v>
      </c>
    </row>
    <row r="140" spans="1:12" x14ac:dyDescent="0.35">
      <c r="A140" s="1">
        <v>43449</v>
      </c>
      <c r="B140">
        <v>2640</v>
      </c>
      <c r="C140">
        <v>5750</v>
      </c>
      <c r="D140" t="s">
        <v>10</v>
      </c>
      <c r="E140" t="s">
        <v>10</v>
      </c>
      <c r="F140" t="s">
        <v>10</v>
      </c>
      <c r="G140" t="s">
        <v>10</v>
      </c>
      <c r="H140">
        <f t="shared" si="10"/>
        <v>74842.679999999993</v>
      </c>
      <c r="I140">
        <f t="shared" si="12"/>
        <v>-8</v>
      </c>
      <c r="J140">
        <f t="shared" si="13"/>
        <v>-226.79599999999999</v>
      </c>
      <c r="K140">
        <f t="shared" si="11"/>
        <v>-9.8606956521739129</v>
      </c>
      <c r="L140">
        <v>20</v>
      </c>
    </row>
    <row r="141" spans="1:12" x14ac:dyDescent="0.35">
      <c r="A141" s="1">
        <v>43450</v>
      </c>
      <c r="B141">
        <v>2656</v>
      </c>
      <c r="C141">
        <v>2950</v>
      </c>
      <c r="D141" t="s">
        <v>9</v>
      </c>
      <c r="E141" t="s">
        <v>9</v>
      </c>
      <c r="F141" t="s">
        <v>10</v>
      </c>
      <c r="G141" t="s">
        <v>9</v>
      </c>
      <c r="H141">
        <f t="shared" si="10"/>
        <v>75296.271999999997</v>
      </c>
      <c r="I141">
        <f t="shared" si="12"/>
        <v>16</v>
      </c>
      <c r="J141">
        <f t="shared" si="13"/>
        <v>453.59199999999998</v>
      </c>
      <c r="K141">
        <f t="shared" si="11"/>
        <v>7.8885565217391305</v>
      </c>
      <c r="L141">
        <v>20</v>
      </c>
    </row>
    <row r="142" spans="1:12" x14ac:dyDescent="0.35">
      <c r="A142" s="1">
        <v>43451</v>
      </c>
      <c r="B142">
        <v>2656</v>
      </c>
      <c r="C142">
        <v>1950</v>
      </c>
      <c r="D142" t="s">
        <v>9</v>
      </c>
      <c r="E142" t="s">
        <v>10</v>
      </c>
      <c r="F142" t="s">
        <v>10</v>
      </c>
      <c r="G142" t="s">
        <v>9</v>
      </c>
      <c r="H142">
        <f t="shared" si="10"/>
        <v>75296.271999999997</v>
      </c>
      <c r="I142">
        <f t="shared" si="12"/>
        <v>0</v>
      </c>
      <c r="J142">
        <f t="shared" si="13"/>
        <v>0</v>
      </c>
      <c r="K142">
        <f t="shared" si="11"/>
        <v>0</v>
      </c>
      <c r="L142">
        <v>21</v>
      </c>
    </row>
    <row r="143" spans="1:12" x14ac:dyDescent="0.35">
      <c r="A143" s="1">
        <v>43452</v>
      </c>
      <c r="B143">
        <v>2632</v>
      </c>
      <c r="C143">
        <v>1900</v>
      </c>
      <c r="D143" t="s">
        <v>9</v>
      </c>
      <c r="E143" t="s">
        <v>10</v>
      </c>
      <c r="F143" t="s">
        <v>10</v>
      </c>
      <c r="G143" t="s">
        <v>9</v>
      </c>
      <c r="H143">
        <f t="shared" si="10"/>
        <v>74615.883999999991</v>
      </c>
      <c r="I143">
        <f t="shared" si="12"/>
        <v>-24</v>
      </c>
      <c r="J143">
        <f t="shared" si="13"/>
        <v>-680.38799999999992</v>
      </c>
      <c r="K143">
        <f t="shared" si="11"/>
        <v>-34.891692307692303</v>
      </c>
      <c r="L143">
        <v>21</v>
      </c>
    </row>
    <row r="144" spans="1:12" x14ac:dyDescent="0.35">
      <c r="A144" s="1">
        <v>43453</v>
      </c>
      <c r="B144">
        <v>2628</v>
      </c>
      <c r="C144">
        <v>1500</v>
      </c>
      <c r="D144" t="s">
        <v>9</v>
      </c>
      <c r="E144" t="s">
        <v>10</v>
      </c>
      <c r="F144" t="s">
        <v>10</v>
      </c>
      <c r="G144" t="s">
        <v>9</v>
      </c>
      <c r="H144">
        <f t="shared" si="10"/>
        <v>74502.486000000004</v>
      </c>
      <c r="I144">
        <f t="shared" si="12"/>
        <v>-4</v>
      </c>
      <c r="J144">
        <f t="shared" si="13"/>
        <v>-113.398</v>
      </c>
      <c r="K144">
        <f t="shared" si="11"/>
        <v>-5.9683157894736842</v>
      </c>
      <c r="L14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22B7-23B2-4C87-8537-31E1A762C288}">
  <dimension ref="A1:H144"/>
  <sheetViews>
    <sheetView workbookViewId="0">
      <selection activeCell="H27" sqref="H27"/>
    </sheetView>
  </sheetViews>
  <sheetFormatPr defaultRowHeight="14.5" x14ac:dyDescent="0.35"/>
  <cols>
    <col min="1" max="1" width="10.08984375" bestFit="1" customWidth="1"/>
    <col min="2" max="2" width="12.90625" bestFit="1" customWidth="1"/>
    <col min="3" max="3" width="20.81640625" bestFit="1" customWidth="1"/>
    <col min="4" max="4" width="9.453125" bestFit="1" customWidth="1"/>
    <col min="5" max="5" width="12.90625" bestFit="1" customWidth="1"/>
    <col min="6" max="6" width="16.453125" bestFit="1" customWidth="1"/>
    <col min="7" max="7" width="4.08984375" bestFit="1" customWidth="1"/>
    <col min="8" max="8" width="10.7265625" bestFit="1" customWidth="1"/>
  </cols>
  <sheetData>
    <row r="1" spans="1:6" x14ac:dyDescent="0.35">
      <c r="E1" s="5" t="s">
        <v>6</v>
      </c>
      <c r="F1" t="s">
        <v>9</v>
      </c>
    </row>
    <row r="2" spans="1:6" x14ac:dyDescent="0.35">
      <c r="A2" s="1"/>
    </row>
    <row r="3" spans="1:6" x14ac:dyDescent="0.35">
      <c r="A3" s="1"/>
      <c r="B3" s="5" t="s">
        <v>14</v>
      </c>
      <c r="C3" t="s">
        <v>16</v>
      </c>
      <c r="E3" s="5" t="s">
        <v>14</v>
      </c>
      <c r="F3" t="s">
        <v>17</v>
      </c>
    </row>
    <row r="4" spans="1:6" x14ac:dyDescent="0.35">
      <c r="A4" s="1"/>
      <c r="B4" s="6">
        <v>1</v>
      </c>
      <c r="C4" s="4">
        <v>-0.96388300000000005</v>
      </c>
      <c r="E4" s="6">
        <v>1</v>
      </c>
      <c r="F4" s="4">
        <v>4</v>
      </c>
    </row>
    <row r="5" spans="1:6" x14ac:dyDescent="0.35">
      <c r="A5" s="1"/>
      <c r="B5" s="6">
        <v>2</v>
      </c>
      <c r="C5" s="4">
        <v>-0.45359200000000033</v>
      </c>
      <c r="E5" s="6">
        <v>2</v>
      </c>
      <c r="F5" s="4">
        <v>6</v>
      </c>
    </row>
    <row r="6" spans="1:6" x14ac:dyDescent="0.35">
      <c r="A6" s="1"/>
      <c r="B6" s="6">
        <v>3</v>
      </c>
      <c r="C6" s="4">
        <v>0.51029100000000005</v>
      </c>
      <c r="E6" s="6">
        <v>3</v>
      </c>
      <c r="F6" s="4">
        <v>6</v>
      </c>
    </row>
    <row r="7" spans="1:6" x14ac:dyDescent="0.35">
      <c r="A7" s="1"/>
      <c r="B7" s="6">
        <v>4</v>
      </c>
      <c r="C7" s="4">
        <v>-0.96388299999999982</v>
      </c>
      <c r="E7" s="6">
        <v>4</v>
      </c>
      <c r="F7" s="4">
        <v>4</v>
      </c>
    </row>
    <row r="8" spans="1:6" x14ac:dyDescent="0.35">
      <c r="A8" s="1"/>
      <c r="B8" s="6">
        <v>5</v>
      </c>
      <c r="C8" s="4">
        <v>1.4174749999999998</v>
      </c>
      <c r="E8" s="6">
        <v>5</v>
      </c>
      <c r="F8" s="4">
        <v>4</v>
      </c>
    </row>
    <row r="9" spans="1:6" x14ac:dyDescent="0.35">
      <c r="A9" s="1"/>
      <c r="B9" s="6">
        <v>6</v>
      </c>
      <c r="C9" s="4">
        <v>-0.51029099999999983</v>
      </c>
      <c r="E9" s="6">
        <v>6</v>
      </c>
      <c r="F9" s="4">
        <v>6</v>
      </c>
    </row>
    <row r="10" spans="1:6" x14ac:dyDescent="0.35">
      <c r="A10" s="1"/>
      <c r="B10" s="6">
        <v>7</v>
      </c>
      <c r="C10" s="4">
        <v>-5.6698999999999944E-2</v>
      </c>
      <c r="E10" s="6">
        <v>7</v>
      </c>
      <c r="F10" s="4">
        <v>6</v>
      </c>
    </row>
    <row r="11" spans="1:6" x14ac:dyDescent="0.35">
      <c r="A11" s="1"/>
      <c r="B11" s="6">
        <v>8</v>
      </c>
      <c r="C11" s="4">
        <v>0.11339799999999994</v>
      </c>
      <c r="E11" s="6">
        <v>8</v>
      </c>
      <c r="F11" s="4">
        <v>7</v>
      </c>
    </row>
    <row r="12" spans="1:6" x14ac:dyDescent="0.35">
      <c r="A12" s="1"/>
      <c r="B12" s="6">
        <v>9</v>
      </c>
      <c r="C12" s="4">
        <v>1.0205820000000001</v>
      </c>
      <c r="E12" s="6">
        <v>9</v>
      </c>
      <c r="F12" s="4">
        <v>4</v>
      </c>
    </row>
    <row r="13" spans="1:6" x14ac:dyDescent="0.35">
      <c r="A13" s="1"/>
      <c r="B13" s="6">
        <v>10</v>
      </c>
      <c r="C13" s="4">
        <v>-0.73708699999999994</v>
      </c>
      <c r="E13" s="6">
        <v>10</v>
      </c>
      <c r="F13" s="4">
        <v>5</v>
      </c>
    </row>
    <row r="14" spans="1:6" x14ac:dyDescent="0.35">
      <c r="A14" s="1"/>
      <c r="B14" s="6">
        <v>11</v>
      </c>
      <c r="C14" s="4">
        <v>-0.22679599999999989</v>
      </c>
      <c r="E14" s="6">
        <v>11</v>
      </c>
      <c r="F14" s="4">
        <v>7</v>
      </c>
    </row>
    <row r="15" spans="1:6" x14ac:dyDescent="0.35">
      <c r="A15" s="1"/>
      <c r="B15" s="6">
        <v>12</v>
      </c>
      <c r="C15" s="4">
        <v>-5.6698999999999888E-2</v>
      </c>
      <c r="E15" s="6">
        <v>12</v>
      </c>
      <c r="F15" s="4">
        <v>3</v>
      </c>
    </row>
    <row r="16" spans="1:6" x14ac:dyDescent="0.35">
      <c r="A16" s="1"/>
      <c r="B16" s="6">
        <v>13</v>
      </c>
      <c r="C16" s="4">
        <v>-0.17009700000000016</v>
      </c>
      <c r="E16" s="6">
        <v>13</v>
      </c>
      <c r="F16" s="4">
        <v>5</v>
      </c>
    </row>
    <row r="17" spans="1:8" x14ac:dyDescent="0.35">
      <c r="A17" s="1"/>
      <c r="B17" s="6">
        <v>14</v>
      </c>
      <c r="C17" s="4">
        <v>0.56699000000000011</v>
      </c>
      <c r="E17" s="6">
        <v>14</v>
      </c>
      <c r="F17" s="4">
        <v>6</v>
      </c>
    </row>
    <row r="18" spans="1:8" x14ac:dyDescent="0.35">
      <c r="A18" s="1"/>
      <c r="B18" s="6">
        <v>15</v>
      </c>
      <c r="C18" s="4">
        <v>-0.79378599999999988</v>
      </c>
      <c r="E18" s="6">
        <v>15</v>
      </c>
      <c r="F18" s="4">
        <v>7</v>
      </c>
    </row>
    <row r="19" spans="1:8" x14ac:dyDescent="0.35">
      <c r="A19" s="1"/>
      <c r="B19" s="6">
        <v>16</v>
      </c>
      <c r="C19" s="4">
        <v>0.68038799999999988</v>
      </c>
      <c r="E19" s="6">
        <v>16</v>
      </c>
      <c r="F19" s="4">
        <v>5</v>
      </c>
    </row>
    <row r="20" spans="1:8" x14ac:dyDescent="0.35">
      <c r="A20" s="1"/>
      <c r="B20" s="6">
        <v>17</v>
      </c>
      <c r="C20" s="4">
        <v>5.6698999999999944E-2</v>
      </c>
      <c r="E20" s="6">
        <v>17</v>
      </c>
      <c r="F20" s="4">
        <v>5</v>
      </c>
    </row>
    <row r="21" spans="1:8" x14ac:dyDescent="0.35">
      <c r="A21" s="1"/>
      <c r="B21" s="6">
        <v>18</v>
      </c>
      <c r="C21" s="4">
        <v>0.113398</v>
      </c>
      <c r="E21" s="6">
        <v>18</v>
      </c>
      <c r="F21" s="4">
        <v>5</v>
      </c>
    </row>
    <row r="22" spans="1:8" x14ac:dyDescent="0.35">
      <c r="A22" s="1"/>
      <c r="B22" s="6">
        <v>19</v>
      </c>
      <c r="C22" s="4">
        <v>1.3607759999999998</v>
      </c>
      <c r="E22" s="6">
        <v>19</v>
      </c>
      <c r="F22" s="4">
        <v>6</v>
      </c>
    </row>
    <row r="23" spans="1:8" x14ac:dyDescent="0.35">
      <c r="A23" s="1"/>
      <c r="B23" s="6">
        <v>20</v>
      </c>
      <c r="C23" s="4">
        <v>-2.8916489999999997</v>
      </c>
      <c r="E23" s="6">
        <v>20</v>
      </c>
      <c r="F23" s="4">
        <v>6</v>
      </c>
    </row>
    <row r="24" spans="1:8" x14ac:dyDescent="0.35">
      <c r="A24" s="1"/>
      <c r="B24" s="6">
        <v>21</v>
      </c>
      <c r="C24" s="4">
        <v>-0.79378599999999988</v>
      </c>
      <c r="E24" s="6">
        <v>21</v>
      </c>
      <c r="F24" s="4">
        <v>3</v>
      </c>
    </row>
    <row r="25" spans="1:8" x14ac:dyDescent="0.35">
      <c r="A25" s="1"/>
      <c r="B25" s="6" t="s">
        <v>15</v>
      </c>
      <c r="C25" s="4">
        <v>-2.7782509999999996</v>
      </c>
      <c r="E25" s="6" t="s">
        <v>15</v>
      </c>
      <c r="F25" s="4">
        <v>110</v>
      </c>
    </row>
    <row r="26" spans="1:8" x14ac:dyDescent="0.35">
      <c r="A26" s="1"/>
      <c r="H26">
        <f>110/21</f>
        <v>5.2380952380952381</v>
      </c>
    </row>
    <row r="27" spans="1:8" x14ac:dyDescent="0.35">
      <c r="A27" s="1"/>
    </row>
    <row r="28" spans="1:8" x14ac:dyDescent="0.35">
      <c r="A28" s="1"/>
    </row>
    <row r="29" spans="1:8" x14ac:dyDescent="0.35">
      <c r="A29" s="1"/>
    </row>
    <row r="30" spans="1:8" x14ac:dyDescent="0.35">
      <c r="A30" s="1"/>
    </row>
    <row r="31" spans="1:8" x14ac:dyDescent="0.35">
      <c r="A31" s="1"/>
    </row>
    <row r="32" spans="1:8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Stephanie-Rose Kilmartin</dc:creator>
  <cp:lastModifiedBy>Stephanie-Rose Kilmartin</cp:lastModifiedBy>
  <dcterms:created xsi:type="dcterms:W3CDTF">2024-07-05T15:34:53Z</dcterms:created>
  <dcterms:modified xsi:type="dcterms:W3CDTF">2024-08-27T15:22:19Z</dcterms:modified>
</cp:coreProperties>
</file>